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480" windowHeight="7935" tabRatio="928" activeTab="0"/>
  </bookViews>
  <sheets>
    <sheet name="Application Details" sheetId="1" r:id="rId1"/>
    <sheet name="Other Public Funding" sheetId="2" r:id="rId2"/>
    <sheet name="Uses of Funding" sheetId="3" r:id="rId3"/>
    <sheet name="SIC Codes" sheetId="4" r:id="rId4"/>
  </sheets>
  <definedNames>
    <definedName name="_xlnm.Print_Area" localSheetId="0">'Application Details'!$A$1:$L$85</definedName>
    <definedName name="_xlnm.Print_Area" localSheetId="1">'Other Public Funding'!$A$1:$R$22</definedName>
  </definedNames>
  <calcPr fullCalcOnLoad="1"/>
</workbook>
</file>

<file path=xl/sharedStrings.xml><?xml version="1.0" encoding="utf-8"?>
<sst xmlns="http://schemas.openxmlformats.org/spreadsheetml/2006/main" count="2454" uniqueCount="2188">
  <si>
    <t>Are you currently or have you previously applied for, been offered or received any other financial support from a public sector body for this project?</t>
  </si>
  <si>
    <t>Manufacture of knitted and crocheted pullovers, cardigans and similar articles</t>
  </si>
  <si>
    <t>18</t>
  </si>
  <si>
    <t>Manufacture of Wearing Apparel; Dressing and Dyeing of Fur</t>
  </si>
  <si>
    <t>18.1</t>
  </si>
  <si>
    <t>Manufacture of leather clothes</t>
  </si>
  <si>
    <t>18.10</t>
  </si>
  <si>
    <t>18.2</t>
  </si>
  <si>
    <t>Manufacture of other wearing apparel and accessories</t>
  </si>
  <si>
    <t>18.21</t>
  </si>
  <si>
    <t>Manufacture of workwear</t>
  </si>
  <si>
    <t>18.22</t>
  </si>
  <si>
    <t>Manufacture of other outerwear</t>
  </si>
  <si>
    <t>18.22/1</t>
  </si>
  <si>
    <t>Manufacture of other men’s outerwear</t>
  </si>
  <si>
    <t>18.22/2</t>
  </si>
  <si>
    <t>Manufacture of other women’s outerwear</t>
  </si>
  <si>
    <t>18.23</t>
  </si>
  <si>
    <t>Manufacture of underwear</t>
  </si>
  <si>
    <t>18.23/1</t>
  </si>
  <si>
    <t>Wholesale of mining, construction and civil engineering machinery</t>
  </si>
  <si>
    <t>51.83</t>
  </si>
  <si>
    <t>February</t>
  </si>
  <si>
    <t>April</t>
  </si>
  <si>
    <t>May</t>
  </si>
  <si>
    <t>June</t>
  </si>
  <si>
    <t>July</t>
  </si>
  <si>
    <t>August</t>
  </si>
  <si>
    <t>September</t>
  </si>
  <si>
    <t>18.23/2</t>
  </si>
  <si>
    <t>Manufacture of women’s underwear</t>
  </si>
  <si>
    <t>18.24</t>
  </si>
  <si>
    <t>Manufacture of other wearing apparel and accessories not elsewhere classified</t>
  </si>
  <si>
    <t>18.24/1</t>
  </si>
  <si>
    <t>Manufacture of hats</t>
  </si>
  <si>
    <t>18.24/3</t>
  </si>
  <si>
    <t>Cut, make and trim for clothing manufacturers (CMT)</t>
  </si>
  <si>
    <t>18.24/9</t>
  </si>
  <si>
    <t>18.3</t>
  </si>
  <si>
    <t>Dressing and dyeing of fur; manufacture of articles of fur</t>
  </si>
  <si>
    <t>18.30</t>
  </si>
  <si>
    <t>19</t>
  </si>
  <si>
    <t>15.8</t>
  </si>
  <si>
    <t>Manufacture of other food products</t>
  </si>
  <si>
    <t>15.81</t>
  </si>
  <si>
    <t>Manufacture of bread; manufacture of fresh pastry goods and cakes</t>
  </si>
  <si>
    <t>15.82</t>
  </si>
  <si>
    <t>Manufacture of optical instruments and photographic equipment</t>
  </si>
  <si>
    <t>33.40</t>
  </si>
  <si>
    <t>33.40/1</t>
  </si>
  <si>
    <t>Manufacture of spectacles and unmounted lenses</t>
  </si>
  <si>
    <t>33.40/2</t>
  </si>
  <si>
    <t>Manufacture of optical precision instruments</t>
  </si>
  <si>
    <t>33.40/3</t>
  </si>
  <si>
    <t>Manufacture of photographic and cinematographic equipment</t>
  </si>
  <si>
    <t>33.5</t>
  </si>
  <si>
    <t>Manufacture of watches and clocks</t>
  </si>
  <si>
    <t>33.50</t>
  </si>
  <si>
    <t>34</t>
  </si>
  <si>
    <t>Manufacture of Motor Vehicles, Trailers and Semi-trailers</t>
  </si>
  <si>
    <t>34.1</t>
  </si>
  <si>
    <t>Manufacture of motor vehicles</t>
  </si>
  <si>
    <t>34.10</t>
  </si>
  <si>
    <t>34.2</t>
  </si>
  <si>
    <t>Manufacture of bodies (coachwork) for motor vehicles; manufacture of trailers and semi-trailers</t>
  </si>
  <si>
    <t>34.20</t>
  </si>
  <si>
    <t>34.20/1</t>
  </si>
  <si>
    <t>Manufacture of bodies (coachwork) for motor vehicles (except caravans)</t>
  </si>
  <si>
    <t>34.20/2</t>
  </si>
  <si>
    <t>Tanning and Dressing of Leather; Manufacture of Handbags, Saddlery, Harness And Footwear</t>
  </si>
  <si>
    <t>19.1</t>
  </si>
  <si>
    <t>Land, building            (leased or purchased)</t>
  </si>
  <si>
    <t>Ultimate holding organisation details</t>
  </si>
  <si>
    <t>If yes, please provide complete details of your Group Organisation below.</t>
  </si>
  <si>
    <r>
      <t xml:space="preserve">Is applicant organisation part of another organisation?  </t>
    </r>
    <r>
      <rPr>
        <b/>
        <sz val="8"/>
        <rFont val="Arial"/>
        <family val="2"/>
      </rPr>
      <t>ie. Does the applicant own shares in an other enterprise or does another enterprise own shares in the applicant?</t>
    </r>
  </si>
  <si>
    <t>Chamber of Commerce</t>
  </si>
  <si>
    <t>Other Public Body</t>
  </si>
  <si>
    <t>Limited Liability Partnership</t>
  </si>
  <si>
    <t>Higher Education Organisation</t>
  </si>
  <si>
    <t>Further Education Organisation</t>
  </si>
  <si>
    <t>Public Sector Research Institute</t>
  </si>
  <si>
    <t>Co-operative</t>
  </si>
  <si>
    <t>Turnover/Forecast Turnover</t>
  </si>
  <si>
    <t>Plant and machinery (purchased or leased but only if purchased at end of lease)</t>
  </si>
  <si>
    <t>Activities of professional organisations</t>
  </si>
  <si>
    <t>91.2</t>
  </si>
  <si>
    <t>Activities of trade unions</t>
  </si>
  <si>
    <t>91.20</t>
  </si>
  <si>
    <t>91.3</t>
  </si>
  <si>
    <t>Activities of other membership organisations</t>
  </si>
  <si>
    <t>91.31</t>
  </si>
  <si>
    <t>Activities of religious organisations</t>
  </si>
  <si>
    <t>91.32</t>
  </si>
  <si>
    <t>Activities of political organisations</t>
  </si>
  <si>
    <t>91.33</t>
  </si>
  <si>
    <t>Activities of other membership organisations not elsewhere classified</t>
  </si>
  <si>
    <t>92</t>
  </si>
  <si>
    <t>Recreational, Cultural and Sporting Activities</t>
  </si>
  <si>
    <t>92.1</t>
  </si>
  <si>
    <t>Motion picture and video activities</t>
  </si>
  <si>
    <t>92.11</t>
  </si>
  <si>
    <t>Motion picture and video production</t>
  </si>
  <si>
    <t>92.11/1</t>
  </si>
  <si>
    <t>Motion picture production on film or video</t>
  </si>
  <si>
    <t>92.11/9</t>
  </si>
  <si>
    <t>Manufacture of rubber tyres and tubes</t>
  </si>
  <si>
    <t>25.12</t>
  </si>
  <si>
    <t>Retreading and rebuilding of rubber tyres</t>
  </si>
  <si>
    <t>25.13</t>
  </si>
  <si>
    <t>Manufacture of other rubber products</t>
  </si>
  <si>
    <t>25.2</t>
  </si>
  <si>
    <t>Manufacture of plastic products</t>
  </si>
  <si>
    <t>25.21</t>
  </si>
  <si>
    <t>Manufacture of plastic plates, sheets, tubes and profiles</t>
  </si>
  <si>
    <t>25.22</t>
  </si>
  <si>
    <t>Manufacture of plastic packing goods</t>
  </si>
  <si>
    <t>25.23</t>
  </si>
  <si>
    <t>Other self-catering holiday accommodation</t>
  </si>
  <si>
    <t>55.23/9</t>
  </si>
  <si>
    <t>Other tourist or short-stay accommodation</t>
  </si>
  <si>
    <t>55.3</t>
  </si>
  <si>
    <t>Restaurants</t>
  </si>
  <si>
    <t>55.30</t>
  </si>
  <si>
    <t>55.30/1</t>
  </si>
  <si>
    <t>Licensed restaurants</t>
  </si>
  <si>
    <t>55.30/2</t>
  </si>
  <si>
    <t>Unlicensed restaurants and cafes</t>
  </si>
  <si>
    <t>55.30/3</t>
  </si>
  <si>
    <t>Take-away food shops</t>
  </si>
  <si>
    <t>55.30/4</t>
  </si>
  <si>
    <t>Take-away food mobile stands</t>
  </si>
  <si>
    <t>55.4</t>
  </si>
  <si>
    <t>Bars</t>
  </si>
  <si>
    <t>55.40</t>
  </si>
  <si>
    <t>55.40/1</t>
  </si>
  <si>
    <t>Licensed clubs</t>
  </si>
  <si>
    <t>55.40/2</t>
  </si>
  <si>
    <t>Independent public houses and bars</t>
  </si>
  <si>
    <t>55.40/3</t>
  </si>
  <si>
    <t>Tenanted public houses and bars</t>
  </si>
  <si>
    <t>55.40/4</t>
  </si>
  <si>
    <t>Managed public houses and bars</t>
  </si>
  <si>
    <t>55.5</t>
  </si>
  <si>
    <t>Canteens and catering</t>
  </si>
  <si>
    <t>55.51</t>
  </si>
  <si>
    <t>Canteens</t>
  </si>
  <si>
    <t>55.52</t>
  </si>
  <si>
    <t>Catering</t>
  </si>
  <si>
    <t>60</t>
  </si>
  <si>
    <t>Land Transport; Transport Via Pipelines</t>
  </si>
  <si>
    <t>60.1</t>
  </si>
  <si>
    <t>Transport via railways</t>
  </si>
  <si>
    <t>60.10</t>
  </si>
  <si>
    <t>60.10/1</t>
  </si>
  <si>
    <t>Inter-city services</t>
  </si>
  <si>
    <t>●    Only costs outlayed by the private sector should be included.</t>
  </si>
  <si>
    <t>●    For skills and training expenditure, please break down by key areas of expenditure (e.g. type of training and level of qualification)</t>
  </si>
  <si>
    <t>Uses of Funding</t>
  </si>
  <si>
    <t>Expenditure Items</t>
  </si>
  <si>
    <t>Postcode of activity</t>
  </si>
  <si>
    <t>FY 2012/13</t>
  </si>
  <si>
    <t>FY 2013/14</t>
  </si>
  <si>
    <t>FY 2014/15</t>
  </si>
  <si>
    <t>FY 2015/16</t>
  </si>
  <si>
    <t>FY 2016/17</t>
  </si>
  <si>
    <t>FY 2017/18</t>
  </si>
  <si>
    <t>FY 2018/19</t>
  </si>
  <si>
    <t>FY 2019/20</t>
  </si>
  <si>
    <t>FY 2020/21</t>
  </si>
  <si>
    <t>FY 2021/22</t>
  </si>
  <si>
    <t>Table 1 - Project Capital Expenditure Profile</t>
  </si>
  <si>
    <t>Table 2 - Project Research and Development Expenditure Profile</t>
  </si>
  <si>
    <t>Table 3 - Project Skills and Training Expenditure Profile</t>
  </si>
  <si>
    <t>Renting of passenger land transport equipment</t>
  </si>
  <si>
    <t>71.21/9</t>
  </si>
  <si>
    <t>71.22</t>
  </si>
  <si>
    <t>Renting of water transport equipment</t>
  </si>
  <si>
    <t>71.22/1</t>
  </si>
  <si>
    <t>Renting of passenger water transport equipment</t>
  </si>
  <si>
    <t>71.22/9</t>
  </si>
  <si>
    <t>Renting of other water transport equipment</t>
  </si>
  <si>
    <t>71.23</t>
  </si>
  <si>
    <t>Demolition and wrecking of buildings; earth moving</t>
  </si>
  <si>
    <t>45.12</t>
  </si>
  <si>
    <t>Test drilling and boring</t>
  </si>
  <si>
    <t>37.10</t>
  </si>
  <si>
    <t>37.2</t>
  </si>
  <si>
    <t>Recycling of non-metal waste and scrap</t>
  </si>
  <si>
    <t>37.20</t>
  </si>
  <si>
    <t>40</t>
  </si>
  <si>
    <t>Electricity, Gas, Steam and Hot Water Supply</t>
  </si>
  <si>
    <t>40.1</t>
  </si>
  <si>
    <t>Production and distribution of electricity</t>
  </si>
  <si>
    <t>40.11</t>
  </si>
  <si>
    <t>Production of electricity</t>
  </si>
  <si>
    <t>40.12</t>
  </si>
  <si>
    <t>Transmission of electricity</t>
  </si>
  <si>
    <t>40.13</t>
  </si>
  <si>
    <t>Distribution and trade in electricity</t>
  </si>
  <si>
    <t>40.2</t>
  </si>
  <si>
    <t>Manufacture of gas; distribution of gaseous fuels through mains</t>
  </si>
  <si>
    <t>40.21</t>
  </si>
  <si>
    <t>Manufacture of gas</t>
  </si>
  <si>
    <t>40.22</t>
  </si>
  <si>
    <t>Distribution and trade of gaseous fuels through mains</t>
  </si>
  <si>
    <t>40.3</t>
  </si>
  <si>
    <t>Steam and hot water supply</t>
  </si>
  <si>
    <t>40.30</t>
  </si>
  <si>
    <t>41</t>
  </si>
  <si>
    <t>Collection, Purification and Distribution of Water</t>
  </si>
  <si>
    <t>41.0</t>
  </si>
  <si>
    <t>Collection, purification and distribution of water</t>
  </si>
  <si>
    <t>41.00</t>
  </si>
  <si>
    <t>45</t>
  </si>
  <si>
    <t>Construction</t>
  </si>
  <si>
    <t>45.1</t>
  </si>
  <si>
    <t>Site preparation</t>
  </si>
  <si>
    <t>45.11</t>
  </si>
  <si>
    <t>Manufacture of paints, varnishes and similar coatings, printing ink and mastics</t>
  </si>
  <si>
    <t>24.30</t>
  </si>
  <si>
    <t>24.30/1</t>
  </si>
  <si>
    <t>Manufacture of paints, varnishes and similar coatings</t>
  </si>
  <si>
    <t>24.30/2</t>
  </si>
  <si>
    <t>Manufacture of printing ink</t>
  </si>
  <si>
    <t>24.30/3</t>
  </si>
  <si>
    <t>Manufacture of mastics and sealants</t>
  </si>
  <si>
    <t>24.4</t>
  </si>
  <si>
    <t>Manufacture of pharmaceuticals, medicinal chemicals and botanical products</t>
  </si>
  <si>
    <t>24.41</t>
  </si>
  <si>
    <t>January</t>
  </si>
  <si>
    <t>Date of</t>
  </si>
  <si>
    <t>Manufacture of Furniture; Manufacturing Not Elsewhere Classified</t>
  </si>
  <si>
    <t>36.1</t>
  </si>
  <si>
    <t>Manufacture of furniture</t>
  </si>
  <si>
    <t>36.11</t>
  </si>
  <si>
    <t>Manufacture of chairs and seats</t>
  </si>
  <si>
    <t>36.12</t>
  </si>
  <si>
    <t>Manufacture of other office and shop furniture</t>
  </si>
  <si>
    <t>36.13</t>
  </si>
  <si>
    <t>Manufacture of other kitchen furniture</t>
  </si>
  <si>
    <t>36.14</t>
  </si>
  <si>
    <t>Manufacture of other furniture</t>
  </si>
  <si>
    <t>36.15</t>
  </si>
  <si>
    <t>Manufacture of mattresses</t>
  </si>
  <si>
    <t>36.2</t>
  </si>
  <si>
    <t>Manufacture of jewellery and related articles</t>
  </si>
  <si>
    <t>36.21</t>
  </si>
  <si>
    <t>Striking of coins</t>
  </si>
  <si>
    <t>36.22</t>
  </si>
  <si>
    <t>Manufacture of jewellery and related articles not elsewhere classified</t>
  </si>
  <si>
    <t>36.3</t>
  </si>
  <si>
    <t>Manufacture of musical instruments</t>
  </si>
  <si>
    <t>36.30</t>
  </si>
  <si>
    <t>36.4</t>
  </si>
  <si>
    <t>Manufacture of sports goods</t>
  </si>
  <si>
    <t>36.40</t>
  </si>
  <si>
    <t>36.5</t>
  </si>
  <si>
    <t>Manufacture of games and toys</t>
  </si>
  <si>
    <t>36.50</t>
  </si>
  <si>
    <t>36.50/1</t>
  </si>
  <si>
    <t>Manufacture of professional and arcade games and toys</t>
  </si>
  <si>
    <t>36.50/9</t>
  </si>
  <si>
    <t>Manufacture of other games and toys not elsewhere classified</t>
  </si>
  <si>
    <t>36.6</t>
  </si>
  <si>
    <t>Miscellaneous manufacturing not elsewhere classified</t>
  </si>
  <si>
    <t>36.61</t>
  </si>
  <si>
    <t>Manufacture of imitation jewellery</t>
  </si>
  <si>
    <t>36.62</t>
  </si>
  <si>
    <t>Manufacture of brooms and brushes</t>
  </si>
  <si>
    <t>36.63</t>
  </si>
  <si>
    <t>Planning, creation and placement of advertising activities</t>
  </si>
  <si>
    <t>74.40/9</t>
  </si>
  <si>
    <t>Advertising activities not elsewhere classified</t>
  </si>
  <si>
    <t>74.5</t>
  </si>
  <si>
    <t>Labour recruitment and provision of personnel</t>
  </si>
  <si>
    <t>74.50</t>
  </si>
  <si>
    <t>74.6</t>
  </si>
  <si>
    <t>Investigation and security activities</t>
  </si>
  <si>
    <t>74.60</t>
  </si>
  <si>
    <t>74.60/1</t>
  </si>
  <si>
    <t>Investigation activities</t>
  </si>
  <si>
    <t>74.60/2</t>
  </si>
  <si>
    <t>Security and related activities</t>
  </si>
  <si>
    <t>74.7</t>
  </si>
  <si>
    <t>Industrial cleaning</t>
  </si>
  <si>
    <t>74.70</t>
  </si>
  <si>
    <t>74.70/1</t>
  </si>
  <si>
    <t>Traditional cleaning activities</t>
  </si>
  <si>
    <t>74.70/2</t>
  </si>
  <si>
    <t>Window cleaning services</t>
  </si>
  <si>
    <t>74.70/3</t>
  </si>
  <si>
    <t>Disinfecting and exterminating services</t>
  </si>
  <si>
    <t>74.70/4</t>
  </si>
  <si>
    <t>Specialised cleaning services</t>
  </si>
  <si>
    <t>74.70/5</t>
  </si>
  <si>
    <t>Furnace and chimney cleaning services</t>
  </si>
  <si>
    <t>74.70/9</t>
  </si>
  <si>
    <t>Cleaning activities not elsewhere classified</t>
  </si>
  <si>
    <t>74.8</t>
  </si>
  <si>
    <t>Miscellaneous business activities not elsewhere classified</t>
  </si>
  <si>
    <t>74.81</t>
  </si>
  <si>
    <t>Photographic activities</t>
  </si>
  <si>
    <t>74.81/2</t>
  </si>
  <si>
    <t>Public security, law and order activities</t>
  </si>
  <si>
    <t>75.25</t>
  </si>
  <si>
    <t>Fire service activities</t>
  </si>
  <si>
    <t>75.3</t>
  </si>
  <si>
    <t>Compulsory social security activities</t>
  </si>
  <si>
    <t>75.30</t>
  </si>
  <si>
    <t>80</t>
  </si>
  <si>
    <t>Education</t>
  </si>
  <si>
    <t>80.1</t>
  </si>
  <si>
    <t>Primary education</t>
  </si>
  <si>
    <t>80.10</t>
  </si>
  <si>
    <t>80.2</t>
  </si>
  <si>
    <t>Secondary education</t>
  </si>
  <si>
    <t>80.21</t>
  </si>
  <si>
    <t>General secondary education</t>
  </si>
  <si>
    <t>80.22</t>
  </si>
  <si>
    <t>Technical and vocational secondary education</t>
  </si>
  <si>
    <t>80.3</t>
  </si>
  <si>
    <t>Manufacture of tufted carpets and rugs</t>
  </si>
  <si>
    <t>17.51/9</t>
  </si>
  <si>
    <t>Manufacture of other carpets and rugs</t>
  </si>
  <si>
    <t>17.52</t>
  </si>
  <si>
    <t>Manufacture of cordage, rope, twine and netting</t>
  </si>
  <si>
    <t>17.53</t>
  </si>
  <si>
    <t>Manufacture of non-wovens and articles made from non-wovens, except apparel</t>
  </si>
  <si>
    <t>17.54</t>
  </si>
  <si>
    <t>Manufacture of other textiles not elsewhere classified</t>
  </si>
  <si>
    <t>17.54/1</t>
  </si>
  <si>
    <t>Manufacture of lace</t>
  </si>
  <si>
    <t>17.54/2</t>
  </si>
  <si>
    <t>Manufacture of narrow fabrics</t>
  </si>
  <si>
    <t>17.54/9</t>
  </si>
  <si>
    <t>17.6</t>
  </si>
  <si>
    <t>Manufacture of knitted and crocheted fabrics</t>
  </si>
  <si>
    <t>17.60</t>
  </si>
  <si>
    <t>32.20/2</t>
  </si>
  <si>
    <t>Manufacture of radio and electronic capital goods</t>
  </si>
  <si>
    <t>32.3</t>
  </si>
  <si>
    <t>Manufacture of television and radio receivers, sound or video recording or reproducing apparatus and associated goods</t>
  </si>
  <si>
    <t>32.30</t>
  </si>
  <si>
    <t>33</t>
  </si>
  <si>
    <t>Manufacture of Medical, Precision and Optical Instruments, Watches and Clocks</t>
  </si>
  <si>
    <t>33.1</t>
  </si>
  <si>
    <t>Manufacture of medical and surgical equipment and orthopaedic appliances</t>
  </si>
  <si>
    <t>33.10</t>
  </si>
  <si>
    <t>33.2</t>
  </si>
  <si>
    <t>01</t>
  </si>
  <si>
    <t>Sole Trader</t>
  </si>
  <si>
    <t>02</t>
  </si>
  <si>
    <t>05</t>
  </si>
  <si>
    <t>Charity/Not For Gain</t>
  </si>
  <si>
    <t>Limited By Guarantee</t>
  </si>
  <si>
    <t>10</t>
  </si>
  <si>
    <t>11</t>
  </si>
  <si>
    <t>Other Regional Body</t>
  </si>
  <si>
    <t>12</t>
  </si>
  <si>
    <t>Regional Development Agency (RDA)</t>
  </si>
  <si>
    <t>Description</t>
  </si>
  <si>
    <t>Agriculture, Hunting and Related Service Activities</t>
  </si>
  <si>
    <t>01.1</t>
  </si>
  <si>
    <t>Growing of crops; market gardening; horticulture</t>
  </si>
  <si>
    <t>01.11</t>
  </si>
  <si>
    <t>Other credit granting</t>
  </si>
  <si>
    <t>65.22/1</t>
  </si>
  <si>
    <t>Credit granting by non-deposit taking finance houses and other specialist consumer credit grantors</t>
  </si>
  <si>
    <t>65.22/2</t>
  </si>
  <si>
    <t>Factoring</t>
  </si>
  <si>
    <t>65.22/3</t>
  </si>
  <si>
    <t>Activities of mortgage finance companies</t>
  </si>
  <si>
    <t>65.22/9</t>
  </si>
  <si>
    <t>Other credit granting not elsewhere classified</t>
  </si>
  <si>
    <t>65.23</t>
  </si>
  <si>
    <t>Other financial intermediation not elsewhere classified</t>
  </si>
  <si>
    <t>65.23/1</t>
  </si>
  <si>
    <t>Activities of investment trusts</t>
  </si>
  <si>
    <t>65.23/2</t>
  </si>
  <si>
    <t>Activities of unit trusts</t>
  </si>
  <si>
    <t>65.23/3</t>
  </si>
  <si>
    <t>Security dealing on own account</t>
  </si>
  <si>
    <t>65.23/4</t>
  </si>
  <si>
    <t>Activities of bank holding companies</t>
  </si>
  <si>
    <t>65.23/5</t>
  </si>
  <si>
    <t>Activities of venture and development capital companies</t>
  </si>
  <si>
    <t>65.23/7</t>
  </si>
  <si>
    <t>Activities of open-ended investment companies</t>
  </si>
  <si>
    <t>65.23/8</t>
  </si>
  <si>
    <t>Activities of property unit trusts</t>
  </si>
  <si>
    <t>65.23/9</t>
  </si>
  <si>
    <t>Financial intermediation not elsewhere classified</t>
  </si>
  <si>
    <t>66</t>
  </si>
  <si>
    <t>Insurance and Pension Funding, Except Compulsory Social Security</t>
  </si>
  <si>
    <t>66.0</t>
  </si>
  <si>
    <t>Insurance and pension funding, except compulsory social security</t>
  </si>
  <si>
    <t>66.01</t>
  </si>
  <si>
    <t>Life insurance</t>
  </si>
  <si>
    <t>66.01/1</t>
  </si>
  <si>
    <t>66.01/2</t>
  </si>
  <si>
    <t>Life re-insurance</t>
  </si>
  <si>
    <t>66.02</t>
  </si>
  <si>
    <t>Pension funding</t>
  </si>
  <si>
    <t>66.03</t>
  </si>
  <si>
    <t>Non-life insurance</t>
  </si>
  <si>
    <t>66.03/1</t>
  </si>
  <si>
    <t>66.03/2</t>
  </si>
  <si>
    <t>Non-life re-insurance</t>
  </si>
  <si>
    <t>67</t>
  </si>
  <si>
    <t>Activities Auxiliary to Financial Intermediation</t>
  </si>
  <si>
    <t>67.1</t>
  </si>
  <si>
    <t>Activities auxiliary to financial intermediation, except insurance and pension funding</t>
  </si>
  <si>
    <t>67.11</t>
  </si>
  <si>
    <t>Administration of financial markets</t>
  </si>
  <si>
    <t>67.12</t>
  </si>
  <si>
    <t>Security broking and fund management</t>
  </si>
  <si>
    <t>67.12/1</t>
  </si>
  <si>
    <t>Fund management activities</t>
  </si>
  <si>
    <t>67.12/2</t>
  </si>
  <si>
    <t>Security broking and related activities</t>
  </si>
  <si>
    <t>67.13</t>
  </si>
  <si>
    <t>Activities auxiliary to financial intermediation not elsewhere classified</t>
  </si>
  <si>
    <t>67.2</t>
  </si>
  <si>
    <t>Activities auxiliary to insurance and pension funding</t>
  </si>
  <si>
    <t>67.20</t>
  </si>
  <si>
    <t>70</t>
  </si>
  <si>
    <t>Real Estate Activities</t>
  </si>
  <si>
    <t>70.1</t>
  </si>
  <si>
    <t>Real estate activities with own property</t>
  </si>
  <si>
    <t>70.11</t>
  </si>
  <si>
    <t>Development and selling of real estate</t>
  </si>
  <si>
    <t>70.12</t>
  </si>
  <si>
    <t>Buying and selling of own real estate</t>
  </si>
  <si>
    <t>70.2</t>
  </si>
  <si>
    <t>Letting of own property</t>
  </si>
  <si>
    <t>70.20</t>
  </si>
  <si>
    <t>70.20/1</t>
  </si>
  <si>
    <t>Letting of conference and exhibition centres</t>
  </si>
  <si>
    <t>70.20/9</t>
  </si>
  <si>
    <t>Other letting of own property</t>
  </si>
  <si>
    <t>70.3</t>
  </si>
  <si>
    <t>Real estate activities on a fee or contract basis</t>
  </si>
  <si>
    <t>70.31</t>
  </si>
  <si>
    <t>Real estate agencies</t>
  </si>
  <si>
    <t>70.32</t>
  </si>
  <si>
    <t>Management of real estate on a fee or contract basis</t>
  </si>
  <si>
    <t>71</t>
  </si>
  <si>
    <t>Renting of Machinery and Equipment Without Operator and of Personal and Household Goods</t>
  </si>
  <si>
    <t>71.1</t>
  </si>
  <si>
    <t>Renting of automobiles</t>
  </si>
  <si>
    <t>71.10</t>
  </si>
  <si>
    <t>71.2</t>
  </si>
  <si>
    <t>Manufacture of cartons and similar containers of paper and paperboard specifically designed for carrying liquids, whether or not waxed</t>
  </si>
  <si>
    <t>21.21/9</t>
  </si>
  <si>
    <t>Manufacture of other paper and paperboard containers</t>
  </si>
  <si>
    <t>21.22</t>
  </si>
  <si>
    <t>Manufacture of household and sanitary goods and of toilet requisites</t>
  </si>
  <si>
    <t>21.23</t>
  </si>
  <si>
    <t>Manufacture of paper stationery</t>
  </si>
  <si>
    <t>21.24</t>
  </si>
  <si>
    <t>Manufacture of wallpaper</t>
  </si>
  <si>
    <t>21.25</t>
  </si>
  <si>
    <t>Manufacture of other articles of paper and paperboard not elsewhere classified</t>
  </si>
  <si>
    <t>21.25/1</t>
  </si>
  <si>
    <t>Manufacture of printed labels</t>
  </si>
  <si>
    <t>21.25/2</t>
  </si>
  <si>
    <t>Manufacture of unprinted labels</t>
  </si>
  <si>
    <t>21.25/9</t>
  </si>
  <si>
    <t>22</t>
  </si>
  <si>
    <t>Publishing, Printing and Reproduction of Recorded Media</t>
  </si>
  <si>
    <t>22.1</t>
  </si>
  <si>
    <t>Publishing</t>
  </si>
  <si>
    <t>22.11</t>
  </si>
  <si>
    <t>Publishing of books</t>
  </si>
  <si>
    <t>22.12</t>
  </si>
  <si>
    <t>Publishing of newspapers</t>
  </si>
  <si>
    <t>22.13</t>
  </si>
  <si>
    <t>Publishing of journals and periodicals</t>
  </si>
  <si>
    <t>22.14</t>
  </si>
  <si>
    <t>Manufacture of other products of wood; manufacture of articles of cork, straw and plaiting materials</t>
  </si>
  <si>
    <t>20.51</t>
  </si>
  <si>
    <t>Manufacture of other products of wood</t>
  </si>
  <si>
    <t>20.52</t>
  </si>
  <si>
    <t>Manufacture of articles of cork, straw and plaiting materials</t>
  </si>
  <si>
    <t>21</t>
  </si>
  <si>
    <t>Manufacture of Pulp, Paperand Paper Products</t>
  </si>
  <si>
    <t>21.1</t>
  </si>
  <si>
    <t>Manufacture of pulp, paper and paperboard</t>
  </si>
  <si>
    <t>21.11</t>
  </si>
  <si>
    <t>Manufacture of pulp</t>
  </si>
  <si>
    <t>21.12</t>
  </si>
  <si>
    <t>Manufacture of paper and paperboard</t>
  </si>
  <si>
    <t>21.2</t>
  </si>
  <si>
    <t>Manufacture of articles of paper and paperboard</t>
  </si>
  <si>
    <t>21.21</t>
  </si>
  <si>
    <t>Manufacture of corrugated paper and paperboard and of containers of paper and paperboard</t>
  </si>
  <si>
    <t>21.21/1</t>
  </si>
  <si>
    <t>Manufacture of corrugated paper and paperboard, sacks and bags</t>
  </si>
  <si>
    <t>21.21/3</t>
  </si>
  <si>
    <t>Manufacture of cartons, boxes and cases of corrugated paper and paperboard</t>
  </si>
  <si>
    <t>21.21/4</t>
  </si>
  <si>
    <t>Manufacture of cartons, boxes and cases of non-corrugated paper and paperboard</t>
  </si>
  <si>
    <t>21.21/5</t>
  </si>
  <si>
    <t>92.13</t>
  </si>
  <si>
    <t>Motion picture projection</t>
  </si>
  <si>
    <t>92.2</t>
  </si>
  <si>
    <t>Radio and television activities</t>
  </si>
  <si>
    <t>92.20</t>
  </si>
  <si>
    <t>92.20/1</t>
  </si>
  <si>
    <t>Radio activities</t>
  </si>
  <si>
    <t>92.20/2</t>
  </si>
  <si>
    <t>Television activities</t>
  </si>
  <si>
    <t>92.3</t>
  </si>
  <si>
    <t>Other entertainment activities</t>
  </si>
  <si>
    <t>92.31</t>
  </si>
  <si>
    <t>Artistic and literary creation and interpretation</t>
  </si>
  <si>
    <t>92.31/1</t>
  </si>
  <si>
    <t>Live theatrical presentation</t>
  </si>
  <si>
    <t>92.31/9</t>
  </si>
  <si>
    <t>Other artistic and literary creation and interpretation</t>
  </si>
  <si>
    <t>92.32</t>
  </si>
  <si>
    <t>Operation of arts facilities</t>
  </si>
  <si>
    <t>92.33</t>
  </si>
  <si>
    <t>Fair and amusement park activities</t>
  </si>
  <si>
    <t>92.34</t>
  </si>
  <si>
    <t>Other entertainment activities not elsewhere classified</t>
  </si>
  <si>
    <t>92.34/1</t>
  </si>
  <si>
    <t>Dance halls and dance instructor services</t>
  </si>
  <si>
    <t>Processing of nuclear fuel</t>
  </si>
  <si>
    <t>23.30</t>
  </si>
  <si>
    <t>24</t>
  </si>
  <si>
    <t>Manufacture of Chemicals and Chemical Products</t>
  </si>
  <si>
    <t>24.1</t>
  </si>
  <si>
    <t>Manufacture of basic chemicals</t>
  </si>
  <si>
    <t>24.11</t>
  </si>
  <si>
    <t>Manufacture of industrial gases</t>
  </si>
  <si>
    <t>24.12</t>
  </si>
  <si>
    <t>Manufacture of dyes and pigments</t>
  </si>
  <si>
    <t>24.13</t>
  </si>
  <si>
    <t>Manufacture of other inorganic basic chemicals</t>
  </si>
  <si>
    <t>24.14</t>
  </si>
  <si>
    <t>Manufacture of other organic basic chemicals</t>
  </si>
  <si>
    <t>24.15</t>
  </si>
  <si>
    <t>Manufacture of fertilisers and nitrogen compounds</t>
  </si>
  <si>
    <t>24.16</t>
  </si>
  <si>
    <t>Manufacture of plastics in primary forms</t>
  </si>
  <si>
    <t>24.17</t>
  </si>
  <si>
    <t>Manufacture of synthetic rubber in primary forms</t>
  </si>
  <si>
    <t>24.2</t>
  </si>
  <si>
    <t>Manufacture of pesticides and other agro-chemical products</t>
  </si>
  <si>
    <t>24.20</t>
  </si>
  <si>
    <t>24.3</t>
  </si>
  <si>
    <t>27.51</t>
  </si>
  <si>
    <t>Casting of iron</t>
  </si>
  <si>
    <t>27.52</t>
  </si>
  <si>
    <t>Casting of steel</t>
  </si>
  <si>
    <t>27.53</t>
  </si>
  <si>
    <t>Casting of light metals</t>
  </si>
  <si>
    <t>27.54</t>
  </si>
  <si>
    <t>Casting of other non-ferrous metals</t>
  </si>
  <si>
    <t>28</t>
  </si>
  <si>
    <t>Manufacture of Fabricated Metal Products, Except Machinery and Equipment</t>
  </si>
  <si>
    <t>28.1</t>
  </si>
  <si>
    <t>Manufacture of structural metal products</t>
  </si>
  <si>
    <t>28.11</t>
  </si>
  <si>
    <t>Manufacture of metal structures and parts of structures</t>
  </si>
  <si>
    <t>28.12</t>
  </si>
  <si>
    <t>Manufacture of builders’ carpentry and joinery of metal</t>
  </si>
  <si>
    <t>28.2</t>
  </si>
  <si>
    <t>Manufacture of tanks, reservoirs and containers of metal; manufacture of central heating radiators and boilers</t>
  </si>
  <si>
    <t>28.21</t>
  </si>
  <si>
    <t>Manufacture of tanks, reservoirs and containers of metal</t>
  </si>
  <si>
    <t>28.22</t>
  </si>
  <si>
    <t>Manufacture of central heating radiators and boilers</t>
  </si>
  <si>
    <t>52.42/4</t>
  </si>
  <si>
    <t>Retail sale of other men’s clothing</t>
  </si>
  <si>
    <t>52.43</t>
  </si>
  <si>
    <t>Retail sale of footwear and leather goods</t>
  </si>
  <si>
    <t>52.43/1</t>
  </si>
  <si>
    <t>Retail sale of footwear</t>
  </si>
  <si>
    <t>52.43/2</t>
  </si>
  <si>
    <t>Retail sale of leather goods</t>
  </si>
  <si>
    <t>52.44</t>
  </si>
  <si>
    <t>Retail sale of furniture, lighting equipment and household articles not elsewhere classified</t>
  </si>
  <si>
    <t>52.45</t>
  </si>
  <si>
    <t>Retail sale of electrical household appliances and radio and television goods</t>
  </si>
  <si>
    <t>52.46</t>
  </si>
  <si>
    <t>Retail sale of hardware, paints and glass</t>
  </si>
  <si>
    <t>52.47</t>
  </si>
  <si>
    <t>Retail sale of books, newspapers and stationery</t>
  </si>
  <si>
    <t>52.48</t>
  </si>
  <si>
    <t>Other retail sale in specialised stores</t>
  </si>
  <si>
    <t>52.48/1</t>
  </si>
  <si>
    <t>Retail sale of floor coverings</t>
  </si>
  <si>
    <t>52.48/2</t>
  </si>
  <si>
    <t>Retail sale of photographic, optical and precision equipment, office supplies and equipment (including computers, etc.)</t>
  </si>
  <si>
    <t>52.48/4</t>
  </si>
  <si>
    <t>Wholesale of machinery for the textile industry, and of sewing and knitting machines</t>
  </si>
  <si>
    <t>51.84</t>
  </si>
  <si>
    <t>Wholesale of computers, computer peripheral equipment and software</t>
  </si>
  <si>
    <t>51.85</t>
  </si>
  <si>
    <t>Wholesale of other office machinery and equipment</t>
  </si>
  <si>
    <t>51.86</t>
  </si>
  <si>
    <t>Wholesale of other electronic parts and equipment</t>
  </si>
  <si>
    <t>51.87</t>
  </si>
  <si>
    <t>Wholesale of other machinery for use in industry, trade and navigation</t>
  </si>
  <si>
    <t>51.88</t>
  </si>
  <si>
    <t>October</t>
  </si>
  <si>
    <t>November</t>
  </si>
  <si>
    <t>December</t>
  </si>
  <si>
    <t>Unknown</t>
  </si>
  <si>
    <t>Higher education</t>
  </si>
  <si>
    <t>80.30</t>
  </si>
  <si>
    <t>80.30/1</t>
  </si>
  <si>
    <t>Sub-degree level higher education</t>
  </si>
  <si>
    <t>80.30/2</t>
  </si>
  <si>
    <t>First-degree level higher education</t>
  </si>
  <si>
    <t>80.30/3</t>
  </si>
  <si>
    <t>Post-graduate level higher education</t>
  </si>
  <si>
    <t>80.4</t>
  </si>
  <si>
    <t>Adult and other education</t>
  </si>
  <si>
    <t>80.41</t>
  </si>
  <si>
    <t>Driving school activities</t>
  </si>
  <si>
    <t>80.42</t>
  </si>
  <si>
    <t>Adult and other education not elsewhere classified</t>
  </si>
  <si>
    <t>80.42/1</t>
  </si>
  <si>
    <t>Activities of private training providers</t>
  </si>
  <si>
    <t>80.42/9</t>
  </si>
  <si>
    <t>Other adult and other education not elsewhere classified</t>
  </si>
  <si>
    <t>85</t>
  </si>
  <si>
    <t>Health and Social Work</t>
  </si>
  <si>
    <t>85.1</t>
  </si>
  <si>
    <t>Human health activities</t>
  </si>
  <si>
    <t>85.11</t>
  </si>
  <si>
    <t>Hospital activities</t>
  </si>
  <si>
    <t>85.11/1</t>
  </si>
  <si>
    <t>Public sector hospital activities, including NHS Trusts</t>
  </si>
  <si>
    <t>85.11/2</t>
  </si>
  <si>
    <t>Private sector hospital activities</t>
  </si>
  <si>
    <t>85.11/3</t>
  </si>
  <si>
    <t>Medical nursing home activities</t>
  </si>
  <si>
    <t>85.12</t>
  </si>
  <si>
    <t>Medical practice activities</t>
  </si>
  <si>
    <t>85.13</t>
  </si>
  <si>
    <t>Dental practice activities</t>
  </si>
  <si>
    <t>85.14</t>
  </si>
  <si>
    <t>Other human health activities</t>
  </si>
  <si>
    <t>85.2</t>
  </si>
  <si>
    <t>Veterinary activities</t>
  </si>
  <si>
    <t>85.20</t>
  </si>
  <si>
    <t>85.3</t>
  </si>
  <si>
    <t>Social work activities</t>
  </si>
  <si>
    <t>85.31</t>
  </si>
  <si>
    <t>Social work activities with accommodation</t>
  </si>
  <si>
    <t>85.31/1</t>
  </si>
  <si>
    <t>Charitable social work activities with accommodation</t>
  </si>
  <si>
    <t>85.31/2</t>
  </si>
  <si>
    <t>Non-charitable social work activities with accommodation</t>
  </si>
  <si>
    <t>85.32</t>
  </si>
  <si>
    <t>Social work activities without accommodation</t>
  </si>
  <si>
    <t>85.32/1</t>
  </si>
  <si>
    <t>Charitable social work activities without accommodation</t>
  </si>
  <si>
    <t>85.32/2</t>
  </si>
  <si>
    <t>Non-charitable social work activities without accommodation</t>
  </si>
  <si>
    <t>90</t>
  </si>
  <si>
    <t>Extra-territorial organisations and bodies</t>
  </si>
  <si>
    <t>99.00</t>
  </si>
  <si>
    <t>SIC Code</t>
  </si>
  <si>
    <t>Manufacture of basic pharmaceutical products</t>
  </si>
  <si>
    <t>24.42</t>
  </si>
  <si>
    <t>Manufacture of pharmaceutical preparations</t>
  </si>
  <si>
    <t>24.42/1</t>
  </si>
  <si>
    <t>Manufacture of medicaments</t>
  </si>
  <si>
    <t>24.42/2</t>
  </si>
  <si>
    <t>Manufacture of non-medicaments</t>
  </si>
  <si>
    <t>24.5</t>
  </si>
  <si>
    <t>Manufacture of soap and detergents, cleaning and polishing preparations, perfumes and toilet preparations</t>
  </si>
  <si>
    <t>24.51</t>
  </si>
  <si>
    <t>Manufacture of soap and detergents, cleaning and polishing preparations</t>
  </si>
  <si>
    <t>24.51/1</t>
  </si>
  <si>
    <t>Manufacture of soap and detergents</t>
  </si>
  <si>
    <t>24.51/2</t>
  </si>
  <si>
    <t>Manufacture of cleaning and polishing preparations</t>
  </si>
  <si>
    <t>24.52</t>
  </si>
  <si>
    <t>Manufacture of perfumes and toilet preparations</t>
  </si>
  <si>
    <t>24.6</t>
  </si>
  <si>
    <t>Manufacture of other chemical products</t>
  </si>
  <si>
    <t>24.61</t>
  </si>
  <si>
    <t>Manufacture of explosives</t>
  </si>
  <si>
    <t>24.62</t>
  </si>
  <si>
    <t>Manufacture of glues and gelatine</t>
  </si>
  <si>
    <t>24.63</t>
  </si>
  <si>
    <t>Manufacture of essential oils</t>
  </si>
  <si>
    <t>24.64</t>
  </si>
  <si>
    <t>Manufacture photographic chemical material</t>
  </si>
  <si>
    <t>24.65</t>
  </si>
  <si>
    <t>Manufacture of prepared unrecorded media</t>
  </si>
  <si>
    <t>24.66</t>
  </si>
  <si>
    <t>Manufacture of other chemical products not elsewhere classified</t>
  </si>
  <si>
    <t>24.7</t>
  </si>
  <si>
    <t>Manufacture of man-made fibres</t>
  </si>
  <si>
    <t>24.70</t>
  </si>
  <si>
    <t>25</t>
  </si>
  <si>
    <t>Manufacture of Rubber and Plastic Products</t>
  </si>
  <si>
    <t>25.1</t>
  </si>
  <si>
    <t>Manufacture of rubber products</t>
  </si>
  <si>
    <t>25.11</t>
  </si>
  <si>
    <t>Manufacture of grain mill products</t>
  </si>
  <si>
    <t>15.61/1</t>
  </si>
  <si>
    <t>Grain milling</t>
  </si>
  <si>
    <t>15.61/2</t>
  </si>
  <si>
    <t>Manufacture of breakfast cereals and cereals-based foods</t>
  </si>
  <si>
    <t>15.62</t>
  </si>
  <si>
    <t>Manufacture of starches and starch products</t>
  </si>
  <si>
    <t>15.7</t>
  </si>
  <si>
    <t>Manufacture of prepared animal feeds</t>
  </si>
  <si>
    <t>15.71</t>
  </si>
  <si>
    <t>Manufacture of prepared feeds for farm animals</t>
  </si>
  <si>
    <t>15.72</t>
  </si>
  <si>
    <t>Manufacture of prepared pet foods</t>
  </si>
  <si>
    <t>15.52</t>
  </si>
  <si>
    <t>Manufacture of ice cream</t>
  </si>
  <si>
    <t>15.6</t>
  </si>
  <si>
    <t>Manufacture of grain mill products, starches and starch products</t>
  </si>
  <si>
    <t>15.61</t>
  </si>
  <si>
    <t>Management activities of motor trades holding companies</t>
  </si>
  <si>
    <t>74.15/6</t>
  </si>
  <si>
    <t>Research and Technology Organisation (RTO)</t>
  </si>
  <si>
    <t>Sewage and Refuse Disposal, Sanitation and Similar Activities</t>
  </si>
  <si>
    <t>90.0</t>
  </si>
  <si>
    <t>Sewage and refuse disposal, sanitation and similar activities</t>
  </si>
  <si>
    <t>90.01</t>
  </si>
  <si>
    <t>Collection and treatment of sewage</t>
  </si>
  <si>
    <t>90.02</t>
  </si>
  <si>
    <t>Collection and treatment of other waste</t>
  </si>
  <si>
    <t>90.03</t>
  </si>
  <si>
    <t>Sanitation, remediation and similar activities</t>
  </si>
  <si>
    <t>91</t>
  </si>
  <si>
    <t>Activities of Membership Organisations Not Elsewhere Classified</t>
  </si>
  <si>
    <t>91.1</t>
  </si>
  <si>
    <t>Activities of business, employers and professional organisations</t>
  </si>
  <si>
    <t>91.11</t>
  </si>
  <si>
    <t>Activities of business and employers organisations</t>
  </si>
  <si>
    <t>91.12</t>
  </si>
  <si>
    <t>Manufacture of tobacco products</t>
  </si>
  <si>
    <t>16.00</t>
  </si>
  <si>
    <t>17</t>
  </si>
  <si>
    <t>Manufacture of Textiles</t>
  </si>
  <si>
    <t>17.1</t>
  </si>
  <si>
    <t>Preparation and spinning of textile fibres</t>
  </si>
  <si>
    <t>17.11</t>
  </si>
  <si>
    <t>Preparation and spinning of cotton-type fibres</t>
  </si>
  <si>
    <t>17.12</t>
  </si>
  <si>
    <t>Preparation and spinning of woollen-type fibres</t>
  </si>
  <si>
    <t>17.13</t>
  </si>
  <si>
    <t>Preparation and spinning of worsted-type fibres</t>
  </si>
  <si>
    <t>17.14</t>
  </si>
  <si>
    <t>Preparation and spinning of flax-type fibres</t>
  </si>
  <si>
    <t>17.15</t>
  </si>
  <si>
    <t>Throwing and preparation of silk including from noils and throwing and texturing of synthetic or artificial filament yarns</t>
  </si>
  <si>
    <t>17.16</t>
  </si>
  <si>
    <t>Manufacture of sewing threads</t>
  </si>
  <si>
    <t>17.17</t>
  </si>
  <si>
    <t>Preparation and spinning of other textile fibres</t>
  </si>
  <si>
    <t>17.2</t>
  </si>
  <si>
    <t>Textile weaving</t>
  </si>
  <si>
    <t>17.21</t>
  </si>
  <si>
    <t>Cotton-type weaving</t>
  </si>
  <si>
    <t>17.22</t>
  </si>
  <si>
    <t>Woollen-type weaving</t>
  </si>
  <si>
    <t>17.23</t>
  </si>
  <si>
    <t>Worsted-type weaving</t>
  </si>
  <si>
    <t>17.24</t>
  </si>
  <si>
    <t>Silk-type weaving</t>
  </si>
  <si>
    <t>17.25</t>
  </si>
  <si>
    <t>Other textile weaving</t>
  </si>
  <si>
    <t>17.3</t>
  </si>
  <si>
    <t>Finishing of textiles</t>
  </si>
  <si>
    <t>17.30</t>
  </si>
  <si>
    <t>17.4</t>
  </si>
  <si>
    <t>Manufacture of made-up textile articles, except apparel</t>
  </si>
  <si>
    <t>17.40</t>
  </si>
  <si>
    <t>17.40/1</t>
  </si>
  <si>
    <t>Manufacture of soft furnishings</t>
  </si>
  <si>
    <t>17.40/2</t>
  </si>
  <si>
    <t>Manufacture of canvas goods, sacks, etc.</t>
  </si>
  <si>
    <t>17.40/3</t>
  </si>
  <si>
    <t>Manufacture of household textiles</t>
  </si>
  <si>
    <t>17.5</t>
  </si>
  <si>
    <t>Manufacture of other textiles</t>
  </si>
  <si>
    <t>17.51</t>
  </si>
  <si>
    <t>Manufacture of carpets and rugs</t>
  </si>
  <si>
    <t>17.51/1</t>
  </si>
  <si>
    <t>Manufacture of woven carpets and rugs</t>
  </si>
  <si>
    <t>17.51/2</t>
  </si>
  <si>
    <t>Other tourist assistance activities not elsewhere classified</t>
  </si>
  <si>
    <t>63.4</t>
  </si>
  <si>
    <t>Activities of other transport agencies</t>
  </si>
  <si>
    <t>63.40</t>
  </si>
  <si>
    <t>64</t>
  </si>
  <si>
    <t>Post and Telecommunications</t>
  </si>
  <si>
    <t>64.1</t>
  </si>
  <si>
    <t>Post and courier activities</t>
  </si>
  <si>
    <t>64.11</t>
  </si>
  <si>
    <t>National post activities</t>
  </si>
  <si>
    <t>64.12</t>
  </si>
  <si>
    <t>Courier activities other than national post activities</t>
  </si>
  <si>
    <t>64.2</t>
  </si>
  <si>
    <t>Telecommunications</t>
  </si>
  <si>
    <t>64.20</t>
  </si>
  <si>
    <t>65</t>
  </si>
  <si>
    <t>Financial Intermediation, Except Insurance and Pension Funding</t>
  </si>
  <si>
    <t>65.1</t>
  </si>
  <si>
    <t>Monetary intermediation</t>
  </si>
  <si>
    <t>65.11</t>
  </si>
  <si>
    <t>Central banking</t>
  </si>
  <si>
    <t>65.12</t>
  </si>
  <si>
    <t>Other monetary intermediation</t>
  </si>
  <si>
    <t>65.12/1</t>
  </si>
  <si>
    <t>Banks</t>
  </si>
  <si>
    <t>65.12/2</t>
  </si>
  <si>
    <t>Building societies</t>
  </si>
  <si>
    <t>65.2</t>
  </si>
  <si>
    <t>Other financial intermediation</t>
  </si>
  <si>
    <t>65.21</t>
  </si>
  <si>
    <t>Financial leasing</t>
  </si>
  <si>
    <t>65.22</t>
  </si>
  <si>
    <t>Manufacture of other electrical equipment not elsewhere classified</t>
  </si>
  <si>
    <t>32</t>
  </si>
  <si>
    <t>Manufacture of Radio, Television and Communication Equipment and Apparatus</t>
  </si>
  <si>
    <t>32.1</t>
  </si>
  <si>
    <t>Manufacture of electronic valves and tubes and other electronic components</t>
  </si>
  <si>
    <t>32.10</t>
  </si>
  <si>
    <t>32.2</t>
  </si>
  <si>
    <t>Manufacture of television and radio transmitters and apparatus for line telephony and line telegraphy</t>
  </si>
  <si>
    <t>32.20</t>
  </si>
  <si>
    <t>32.20/1</t>
  </si>
  <si>
    <t>Manufacture of telegraph and telephone apparatus and equipment</t>
  </si>
  <si>
    <t>Manufacture of machine tools</t>
  </si>
  <si>
    <t>29.41</t>
  </si>
  <si>
    <t>Manufacture of portable hand held power tools</t>
  </si>
  <si>
    <t>29.42</t>
  </si>
  <si>
    <t>Manufacture of other metalworking machine tools</t>
  </si>
  <si>
    <t>29.43</t>
  </si>
  <si>
    <t>Manufacture of other machine tools not elsewhere classified</t>
  </si>
  <si>
    <t>29.5</t>
  </si>
  <si>
    <t>Manufacture of other special purpose machinery</t>
  </si>
  <si>
    <t>29.51</t>
  </si>
  <si>
    <t>Growing of cereals and other crops not elsewhere classified</t>
  </si>
  <si>
    <t>01.12</t>
  </si>
  <si>
    <t>Growing of vegetables, horticultural specialities and nursery products</t>
  </si>
  <si>
    <t>01.13</t>
  </si>
  <si>
    <t>Growing of fruit, nuts, beverage and spice crops</t>
  </si>
  <si>
    <t>01.13/1</t>
  </si>
  <si>
    <t>Growing of wine grapes and table grapes and production of wine from self-produced grapes</t>
  </si>
  <si>
    <t>01.13/9</t>
  </si>
  <si>
    <t>Growing of other fruit, nuts and spice crops; growing of other beverage crops</t>
  </si>
  <si>
    <t>01.2</t>
  </si>
  <si>
    <t>Farming of animals</t>
  </si>
  <si>
    <t>01.21</t>
  </si>
  <si>
    <t>Farming of cattle, dairy farming</t>
  </si>
  <si>
    <t>01.22</t>
  </si>
  <si>
    <t>Farming of sheep, goats, horses, asses, mules and hinnies</t>
  </si>
  <si>
    <t>01.23</t>
  </si>
  <si>
    <t>Farming of swine</t>
  </si>
  <si>
    <t>01.24</t>
  </si>
  <si>
    <t>Farming of poultry</t>
  </si>
  <si>
    <t>01.25</t>
  </si>
  <si>
    <t>Other farming of animals</t>
  </si>
  <si>
    <t>01.3</t>
  </si>
  <si>
    <t>Growing of crops combined with farming of animals (mixed farming)</t>
  </si>
  <si>
    <t>01.30</t>
  </si>
  <si>
    <t>01.4</t>
  </si>
  <si>
    <t>Retail sale of jewellery, clocks and watches</t>
  </si>
  <si>
    <t>52.48/5</t>
  </si>
  <si>
    <t>Retail sale of sports goods, games and toys, stamps and coins</t>
  </si>
  <si>
    <t>52.48/6</t>
  </si>
  <si>
    <t>Retail sale in commercial art galleries</t>
  </si>
  <si>
    <t>52.48/7</t>
  </si>
  <si>
    <t>Retail sale by opticians</t>
  </si>
  <si>
    <t>52.48/8</t>
  </si>
  <si>
    <t>Retail sale of mobile telephones</t>
  </si>
  <si>
    <t>52.48/9</t>
  </si>
  <si>
    <t>Other retail sale in specialised stores not elsewhere classified</t>
  </si>
  <si>
    <t>52.5</t>
  </si>
  <si>
    <t>Retail sale of second-hand goods in stores</t>
  </si>
  <si>
    <t>52.50</t>
  </si>
  <si>
    <t>52.50/1</t>
  </si>
  <si>
    <t>Retail sale of antiques, including antique books in stores</t>
  </si>
  <si>
    <t>52.50/9</t>
  </si>
  <si>
    <t>Retail sale of other second-hand goods in stores</t>
  </si>
  <si>
    <t>52.6</t>
  </si>
  <si>
    <t>Retail sale not in stores</t>
  </si>
  <si>
    <t>52.61</t>
  </si>
  <si>
    <t>Retail sale via mail order house</t>
  </si>
  <si>
    <t>52.62</t>
  </si>
  <si>
    <t>Retail sale via stalls and markets</t>
  </si>
  <si>
    <t>52.63</t>
  </si>
  <si>
    <t>Other non-store retail sale</t>
  </si>
  <si>
    <t>52.7</t>
  </si>
  <si>
    <t>Repair of personal and household goods</t>
  </si>
  <si>
    <t>52.71</t>
  </si>
  <si>
    <t>Repair of boots, shoes and other articles of leather</t>
  </si>
  <si>
    <t>52.72</t>
  </si>
  <si>
    <t>Repair of electrical household goods</t>
  </si>
  <si>
    <t>52.73</t>
  </si>
  <si>
    <t>Repair of watches, clocks and jewellery</t>
  </si>
  <si>
    <t>52.74</t>
  </si>
  <si>
    <t>Repair not elsewhere classified</t>
  </si>
  <si>
    <t>55</t>
  </si>
  <si>
    <t>Hotels and Restaurants</t>
  </si>
  <si>
    <t>55.1</t>
  </si>
  <si>
    <t>Hotels</t>
  </si>
  <si>
    <t>55.10</t>
  </si>
  <si>
    <t>55.10/1</t>
  </si>
  <si>
    <t>Hotels and motels, with restaurant (licensed)</t>
  </si>
  <si>
    <t>55.10/2</t>
  </si>
  <si>
    <t>Hotels and motels, with restaurant (unlicensed)</t>
  </si>
  <si>
    <t>55.10/3</t>
  </si>
  <si>
    <t>Hotels and motels without restaurant</t>
  </si>
  <si>
    <t>55.2</t>
  </si>
  <si>
    <t>Camping sites and other provision of short-stay accommodation</t>
  </si>
  <si>
    <t>55.21</t>
  </si>
  <si>
    <t>Youth hostels and mountain refuges</t>
  </si>
  <si>
    <t>55.22</t>
  </si>
  <si>
    <t>Camping sites, including caravan sites</t>
  </si>
  <si>
    <t>55.23</t>
  </si>
  <si>
    <t>Other provision of lodgings not elsewhere classified</t>
  </si>
  <si>
    <t>55.23/1</t>
  </si>
  <si>
    <t>Holiday centres and holiday villages</t>
  </si>
  <si>
    <t>55.23/2</t>
  </si>
  <si>
    <t>Manufacture of machinery for metallurgy</t>
  </si>
  <si>
    <t>29.52</t>
  </si>
  <si>
    <t>Manufacture of machinery for mining, quarrying and construction</t>
  </si>
  <si>
    <t>29.52/1</t>
  </si>
  <si>
    <t>Manufacture of machinery for mining</t>
  </si>
  <si>
    <t>29.52/2</t>
  </si>
  <si>
    <t>Manufacture of earth-moving equipment</t>
  </si>
  <si>
    <t>29.52/3</t>
  </si>
  <si>
    <t>Manufacture of equipment for concrete crushing and screening and roadworks</t>
  </si>
  <si>
    <t>29.53</t>
  </si>
  <si>
    <t>Manufacture of machinery for food, beverage and tobacco processing</t>
  </si>
  <si>
    <t>29.54</t>
  </si>
  <si>
    <t>74.11/1</t>
  </si>
  <si>
    <t>Activities of patent and copyright agents</t>
  </si>
  <si>
    <t>74.11/2</t>
  </si>
  <si>
    <t>Barristers at law</t>
  </si>
  <si>
    <t>74.11/3</t>
  </si>
  <si>
    <t>Solicitors</t>
  </si>
  <si>
    <t>74.11/9</t>
  </si>
  <si>
    <t>Other legal activities not elsewhere classified</t>
  </si>
  <si>
    <t>74.12</t>
  </si>
  <si>
    <t>Accounting, book-keeping and auditing activities; tax consultancy</t>
  </si>
  <si>
    <t>74.12/1</t>
  </si>
  <si>
    <t>Accounting and auditing activities</t>
  </si>
  <si>
    <t>74.12/2</t>
  </si>
  <si>
    <t>Book-keeping activities</t>
  </si>
  <si>
    <t>74.12/3</t>
  </si>
  <si>
    <t>Tax consultancy</t>
  </si>
  <si>
    <t>74.13</t>
  </si>
  <si>
    <t>Market research and public opinion polling</t>
  </si>
  <si>
    <t>74.14</t>
  </si>
  <si>
    <t>Business and management consultancy activities</t>
  </si>
  <si>
    <t>74.14/1</t>
  </si>
  <si>
    <t>Public Relations activities</t>
  </si>
  <si>
    <t>74.14/2</t>
  </si>
  <si>
    <t>Financial management</t>
  </si>
  <si>
    <t>74.14/3</t>
  </si>
  <si>
    <t>General management consultancy activities</t>
  </si>
  <si>
    <t>74.14/9</t>
  </si>
  <si>
    <t>Business and management consultancy activities not elsewhere classified</t>
  </si>
  <si>
    <t>74.15</t>
  </si>
  <si>
    <t>Management activities of holding companies</t>
  </si>
  <si>
    <t>74.15/1</t>
  </si>
  <si>
    <t>Management activities of wholesale holding companies</t>
  </si>
  <si>
    <t>74.15/2</t>
  </si>
  <si>
    <t>Renting of air transport equipment</t>
  </si>
  <si>
    <t>71.23/1</t>
  </si>
  <si>
    <t>Renting of passenger air transport equipment</t>
  </si>
  <si>
    <t>71.23/9</t>
  </si>
  <si>
    <t>Renting of other air transport equipment</t>
  </si>
  <si>
    <t>71.3</t>
  </si>
  <si>
    <t>Renting of other machinery and equipment</t>
  </si>
  <si>
    <t>71.31</t>
  </si>
  <si>
    <t>Renting of agricultural machinery and equipment</t>
  </si>
  <si>
    <t>71.32</t>
  </si>
  <si>
    <t>Publishing of sound recordings</t>
  </si>
  <si>
    <t>22.15</t>
  </si>
  <si>
    <t>Other publishing</t>
  </si>
  <si>
    <t>22.2</t>
  </si>
  <si>
    <t>Printing and service activities related to printing</t>
  </si>
  <si>
    <t>22.21</t>
  </si>
  <si>
    <t>Printing of newspapers</t>
  </si>
  <si>
    <t>22.22</t>
  </si>
  <si>
    <t>Printing not elsewhere classified</t>
  </si>
  <si>
    <t>22.23</t>
  </si>
  <si>
    <t>Bookbinding</t>
  </si>
  <si>
    <t>22.24</t>
  </si>
  <si>
    <t>Pre-press activities</t>
  </si>
  <si>
    <t>22.25</t>
  </si>
  <si>
    <t>Ancillary activities related to printing</t>
  </si>
  <si>
    <t>22.3</t>
  </si>
  <si>
    <t>Reproduction of recorded media</t>
  </si>
  <si>
    <t>22.31</t>
  </si>
  <si>
    <t>Reproduction of sound recording</t>
  </si>
  <si>
    <t>22.32</t>
  </si>
  <si>
    <t>Reproduction of video recording</t>
  </si>
  <si>
    <t>22.33</t>
  </si>
  <si>
    <t>Reproduction of computer media</t>
  </si>
  <si>
    <t>23</t>
  </si>
  <si>
    <t>Manufacture of Coke, Refined Petroleum Products and Nuclear Fuel</t>
  </si>
  <si>
    <t>23.1</t>
  </si>
  <si>
    <t>Manufacture of coke oven products</t>
  </si>
  <si>
    <t>23.10</t>
  </si>
  <si>
    <t>23.2</t>
  </si>
  <si>
    <t>Manufacture of refined petroleum products</t>
  </si>
  <si>
    <t>23.20</t>
  </si>
  <si>
    <t>23.20/1</t>
  </si>
  <si>
    <t>Mineral oil refining</t>
  </si>
  <si>
    <t>23.20/9</t>
  </si>
  <si>
    <t>Other treatment of petroleum products (excluding petrochemicals manufacture)</t>
  </si>
  <si>
    <t>23.3</t>
  </si>
  <si>
    <t>Wholesale of unmanufactured tobacco</t>
  </si>
  <si>
    <t>51.3</t>
  </si>
  <si>
    <t>Wholesale of food, beverages and tobacco</t>
  </si>
  <si>
    <t>51.31</t>
  </si>
  <si>
    <t>Wholesale of fruit and vegetables</t>
  </si>
  <si>
    <t>51.32</t>
  </si>
  <si>
    <t>Wholesale of meat and meat products</t>
  </si>
  <si>
    <t>51.33</t>
  </si>
  <si>
    <t>Wholesale of dairy produce, eggs and edible oils and fats</t>
  </si>
  <si>
    <t>51.33/1</t>
  </si>
  <si>
    <t>Wholesale of dairy produce</t>
  </si>
  <si>
    <t>51.33/2</t>
  </si>
  <si>
    <t>Wholesale of eggs</t>
  </si>
  <si>
    <t>51.33/3</t>
  </si>
  <si>
    <t>Wholesale of edible oils and fats</t>
  </si>
  <si>
    <t>51.34</t>
  </si>
  <si>
    <t>Wholesale of alcoholic and other beverages</t>
  </si>
  <si>
    <t>51.34/1</t>
  </si>
  <si>
    <t>Wholesale of fruit and vegetable juices, mineral waters and soft drinks</t>
  </si>
  <si>
    <t>51.34/2</t>
  </si>
  <si>
    <t>Wholesale of wine, beer, spirits and other alcoholic beverages</t>
  </si>
  <si>
    <t>51.35</t>
  </si>
  <si>
    <t>Wholesale of tobacco products</t>
  </si>
  <si>
    <t>51.36</t>
  </si>
  <si>
    <t>Wholesale of sugar and chocolate and sugar confectionery</t>
  </si>
  <si>
    <t>51.37</t>
  </si>
  <si>
    <t>Wholesale of coffee, tea, cocoa and spices</t>
  </si>
  <si>
    <t>51.38</t>
  </si>
  <si>
    <t>Wholesale of other food including fish, crustaceans and molluscs</t>
  </si>
  <si>
    <t>51.39</t>
  </si>
  <si>
    <t>Non-specialised wholesale of food, beverages and tobacco</t>
  </si>
  <si>
    <t>51.4</t>
  </si>
  <si>
    <t>Wholesale of household goods</t>
  </si>
  <si>
    <t>51.41</t>
  </si>
  <si>
    <t>Wholesale of textiles</t>
  </si>
  <si>
    <t>51.42</t>
  </si>
  <si>
    <t>Wholesale of clothing and footwear</t>
  </si>
  <si>
    <t>51.42/1</t>
  </si>
  <si>
    <t>Wholesale of adults’ fur and leather clothing</t>
  </si>
  <si>
    <t>51.42/2</t>
  </si>
  <si>
    <t>Wholesale of children’s and infants’ clothing</t>
  </si>
  <si>
    <t>51.42/3</t>
  </si>
  <si>
    <t>Wholesale of footwear</t>
  </si>
  <si>
    <t>51.42/9</t>
  </si>
  <si>
    <t>Wholesale of clothing not elsewhere classified</t>
  </si>
  <si>
    <t>51.43</t>
  </si>
  <si>
    <t>Wholesale of electrical household appliances and radio and television goods</t>
  </si>
  <si>
    <t>51.43/1</t>
  </si>
  <si>
    <t>Wholesale of gramophone records, audio tapes, compact discs and video tapes and of the equipment on which these are played</t>
  </si>
  <si>
    <t>51.43/9</t>
  </si>
  <si>
    <t>Wholesale of radio and television goods; wholesale of electrical household appliances not elsewhere classified</t>
  </si>
  <si>
    <t>51.44</t>
  </si>
  <si>
    <t>Wholesale of china and glassware, wallpaper and cleaning materials</t>
  </si>
  <si>
    <t>51.45</t>
  </si>
  <si>
    <t>Wholesale of perfume and cosmetics</t>
  </si>
  <si>
    <t>51.46</t>
  </si>
  <si>
    <t>Agents specialising in the sale of particular products or ranges of products not elsewhere classified</t>
  </si>
  <si>
    <t>51.19</t>
  </si>
  <si>
    <t>Agents involved in the sale of a variety of goods</t>
  </si>
  <si>
    <t>51.2</t>
  </si>
  <si>
    <t>Wholesale of agricultural raw materials and live animals</t>
  </si>
  <si>
    <t>51.21</t>
  </si>
  <si>
    <t>Wholesale of grain, seeds and animal feeds</t>
  </si>
  <si>
    <t>51.22</t>
  </si>
  <si>
    <t>Wholesale of flowers and plants</t>
  </si>
  <si>
    <t>51.23</t>
  </si>
  <si>
    <t>Wholesale of live animals</t>
  </si>
  <si>
    <t>51.24</t>
  </si>
  <si>
    <t>Wholesale of hides, skins and leather</t>
  </si>
  <si>
    <t>51.24/1</t>
  </si>
  <si>
    <t>Wholesale of fur skins</t>
  </si>
  <si>
    <t>51.24/9</t>
  </si>
  <si>
    <t>Wholesale of hides, skins and leather not elsewhere classified</t>
  </si>
  <si>
    <t>51.25</t>
  </si>
  <si>
    <t>Leader</t>
  </si>
  <si>
    <t>Collaborator</t>
  </si>
  <si>
    <t>Manufacture of rusks and biscuits; manufacture of preserved pastry goods and cakes</t>
  </si>
  <si>
    <t>15.83</t>
  </si>
  <si>
    <t>Manufacture of sugar</t>
  </si>
  <si>
    <t>15.84</t>
  </si>
  <si>
    <t>Manufacture of cocoa, chocolate and sugar confectionery</t>
  </si>
  <si>
    <t>15.84/1</t>
  </si>
  <si>
    <t>Manufacture of cocoa and chocolate confectionery</t>
  </si>
  <si>
    <t>15.84/2</t>
  </si>
  <si>
    <t>Manufacture of sugar confectionery</t>
  </si>
  <si>
    <t>15.85</t>
  </si>
  <si>
    <t>Manufacture of macaroni, noodles, couscous and similar farinaceous products</t>
  </si>
  <si>
    <t>15.86</t>
  </si>
  <si>
    <t>March</t>
  </si>
  <si>
    <t xml:space="preserve">Applicant Number </t>
  </si>
  <si>
    <t xml:space="preserve">Year used for Turnover &amp; Staff </t>
  </si>
  <si>
    <r>
      <t xml:space="preserve">No. of Staff Employed by Entire Group
</t>
    </r>
    <r>
      <rPr>
        <b/>
        <sz val="8"/>
        <rFont val="Arial"/>
        <family val="2"/>
      </rPr>
      <t>(Incl above organisation)</t>
    </r>
  </si>
  <si>
    <r>
      <t xml:space="preserve">Turnover of Entire Group
</t>
    </r>
    <r>
      <rPr>
        <b/>
        <sz val="8"/>
        <rFont val="Arial"/>
        <family val="2"/>
      </rPr>
      <t>(Incl above organisation)</t>
    </r>
  </si>
  <si>
    <t>Will your share of the work on the project be carried out in the United Kingdom?</t>
  </si>
  <si>
    <t>Manufacture of men’s underwear</t>
  </si>
  <si>
    <t>Manufacture of instruments and appliances for measuring, checking, testing, navigating and other purposes, except industrial process control equipment</t>
  </si>
  <si>
    <t>33.20</t>
  </si>
  <si>
    <t>33.20/1</t>
  </si>
  <si>
    <t>Manufacture of electronic instruments and appliances for measuring, checking, testing, navigating and other purposes, except industrial process control equipment</t>
  </si>
  <si>
    <t>33.20/2</t>
  </si>
  <si>
    <t>Manufacture of non-electronic instruments and appliances for measuring, checking, testing, navigating and other purposes, except industrial process control equipment</t>
  </si>
  <si>
    <t>33.3</t>
  </si>
  <si>
    <t>Manufacture of industrial process control equipment</t>
  </si>
  <si>
    <t>33.30</t>
  </si>
  <si>
    <t>33.30/1</t>
  </si>
  <si>
    <t>Manufacture of electronic industrial process control equipment</t>
  </si>
  <si>
    <t>33.30/2</t>
  </si>
  <si>
    <t>Manufacture of non-electronic industrial process control equipment</t>
  </si>
  <si>
    <t>33.4</t>
  </si>
  <si>
    <t>Personnel costs (researchers, technicians and other supporting staff) to extent employed on research project</t>
  </si>
  <si>
    <t>Costs of instruments and equipment (only the depreciation costs corresponding to the life of the project)</t>
  </si>
  <si>
    <t>Buildings and land (only the depreciation costs corresponding to the life of the project)</t>
  </si>
  <si>
    <t>Cost of contractual research, technical knowledge and patents bought or licensed sourced at market price</t>
  </si>
  <si>
    <t>Additional overheads incurred directly as a result of the research project</t>
  </si>
  <si>
    <t>Operating costs including costs of materials, supplies and similar products incurred directly as a result of the project</t>
  </si>
  <si>
    <t>Trainers' personnel costs</t>
  </si>
  <si>
    <t>Trainers' and trainees' travel expenses including accommodation</t>
  </si>
  <si>
    <t xml:space="preserve">Other current expenses eg material and supplies </t>
  </si>
  <si>
    <t>Depreciation of tools and equipment to extent used exclusively for the project</t>
  </si>
  <si>
    <t xml:space="preserve">Cost of guidance and counselling services </t>
  </si>
  <si>
    <t>Tanning and dressing of leather</t>
  </si>
  <si>
    <t>19.10</t>
  </si>
  <si>
    <t>19.2</t>
  </si>
  <si>
    <t>Manufacture of luggage, handbags and the like, saddlery and harness</t>
  </si>
  <si>
    <t>19.20</t>
  </si>
  <si>
    <t>19.3</t>
  </si>
  <si>
    <t>Manufacture of footwear</t>
  </si>
  <si>
    <t>19.30</t>
  </si>
  <si>
    <t>20</t>
  </si>
  <si>
    <t>Manufacture of Wood And Products of Wood And Cork, Except Furniture; Manufacture of Articles of Straw and Plaiting Materials</t>
  </si>
  <si>
    <t>20.1</t>
  </si>
  <si>
    <t>60.10/9</t>
  </si>
  <si>
    <t>Other transport via railways</t>
  </si>
  <si>
    <t>60.2</t>
  </si>
  <si>
    <t>Other land transport</t>
  </si>
  <si>
    <t>60.21</t>
  </si>
  <si>
    <t>Other scheduled passenger land transport</t>
  </si>
  <si>
    <t>60.21/1</t>
  </si>
  <si>
    <t>Inter-city coach services</t>
  </si>
  <si>
    <t>60.21/3</t>
  </si>
  <si>
    <t>Urban and suburban passenger transportation by underground, metro and similar systems</t>
  </si>
  <si>
    <t>60.21/9</t>
  </si>
  <si>
    <t>Other scheduled passenger land transport not elsewhere classified</t>
  </si>
  <si>
    <t>60.22</t>
  </si>
  <si>
    <t>Taxi operation</t>
  </si>
  <si>
    <t>60.23</t>
  </si>
  <si>
    <t>Other passenger land transport</t>
  </si>
  <si>
    <t>60.23/1</t>
  </si>
  <si>
    <t>Renting of buses and coaches</t>
  </si>
  <si>
    <t>60.23/9</t>
  </si>
  <si>
    <t>Other passenger land transport not elsewhere classified</t>
  </si>
  <si>
    <t>60.24</t>
  </si>
  <si>
    <t>Freight transport by road</t>
  </si>
  <si>
    <t>60.24/1</t>
  </si>
  <si>
    <t>Furniture removal activities</t>
  </si>
  <si>
    <t>60.24/9</t>
  </si>
  <si>
    <t>Freight transport by road not elsewhere classified</t>
  </si>
  <si>
    <t>60.3</t>
  </si>
  <si>
    <t>Transport via pipelines</t>
  </si>
  <si>
    <t>60.30</t>
  </si>
  <si>
    <t>61</t>
  </si>
  <si>
    <t>Water Transport</t>
  </si>
  <si>
    <t>61.1</t>
  </si>
  <si>
    <t>Sea and coastal water transport</t>
  </si>
  <si>
    <t>61.10</t>
  </si>
  <si>
    <t>61.10/1</t>
  </si>
  <si>
    <t>Passenger sea and coastal water transport</t>
  </si>
  <si>
    <t>61.10/2</t>
  </si>
  <si>
    <t>Freight sea and coastal water transport</t>
  </si>
  <si>
    <t>61.2</t>
  </si>
  <si>
    <t>Inland water transport</t>
  </si>
  <si>
    <t>61.20</t>
  </si>
  <si>
    <t>61.20/1</t>
  </si>
  <si>
    <t>Passenger inland water transport</t>
  </si>
  <si>
    <t>61.20/9</t>
  </si>
  <si>
    <t>Other inland water transport</t>
  </si>
  <si>
    <t>62</t>
  </si>
  <si>
    <t>Air Transport</t>
  </si>
  <si>
    <t>62.1</t>
  </si>
  <si>
    <t>Scheduled air transport</t>
  </si>
  <si>
    <t>62.10</t>
  </si>
  <si>
    <t>62.10/1</t>
  </si>
  <si>
    <t>Scheduled passenger air transport</t>
  </si>
  <si>
    <t>62.10/9</t>
  </si>
  <si>
    <t>Other scheduled air transport</t>
  </si>
  <si>
    <t>62.2</t>
  </si>
  <si>
    <t>Non-scheduled air transport</t>
  </si>
  <si>
    <t>62.20</t>
  </si>
  <si>
    <t>62.20/1</t>
  </si>
  <si>
    <t>Non-scheduled passenger air transport</t>
  </si>
  <si>
    <t>62.20/9</t>
  </si>
  <si>
    <t>Other non-scheduled air transport</t>
  </si>
  <si>
    <t>62.3</t>
  </si>
  <si>
    <t>Space transport</t>
  </si>
  <si>
    <t>62.30</t>
  </si>
  <si>
    <t>63</t>
  </si>
  <si>
    <t>Supporting And Auxiliary Transport Activities; Activities Of Travel Agencies</t>
  </si>
  <si>
    <t>63.1</t>
  </si>
  <si>
    <t>Cargo handling and storage</t>
  </si>
  <si>
    <t>63.11</t>
  </si>
  <si>
    <t>Cargo handling</t>
  </si>
  <si>
    <t>63.12</t>
  </si>
  <si>
    <t>Storage and warehousing</t>
  </si>
  <si>
    <t>63.12/1</t>
  </si>
  <si>
    <t>Storage of frozen and refrigerated goods</t>
  </si>
  <si>
    <t>63.12/2</t>
  </si>
  <si>
    <t>Storage of liquids or gases</t>
  </si>
  <si>
    <t>63.12/3</t>
  </si>
  <si>
    <t>Storage of grain</t>
  </si>
  <si>
    <t>63.12/9</t>
  </si>
  <si>
    <t>Other storage and warehousing not elsewhere classified</t>
  </si>
  <si>
    <t>63.2</t>
  </si>
  <si>
    <t>Manufacture of fasteners, screw machine products, chains and springs</t>
  </si>
  <si>
    <t>28.75</t>
  </si>
  <si>
    <t>Manufacture of other fabricated metal products not elsewhere classified</t>
  </si>
  <si>
    <t>29</t>
  </si>
  <si>
    <t>Manufacture of Machinery and Equipment Not Elsewhere Classified</t>
  </si>
  <si>
    <t>29.1</t>
  </si>
  <si>
    <t>Manufacture of machinery for the production and use of mechanical power, except aircraft, vehicle and cycle engines</t>
  </si>
  <si>
    <t>29.11</t>
  </si>
  <si>
    <t>Manufacture of engines and turbines, except aircraft, vehicle and cycle engines</t>
  </si>
  <si>
    <t>29.12</t>
  </si>
  <si>
    <t>Manufacture of pumps and compressors</t>
  </si>
  <si>
    <t>29.12/1</t>
  </si>
  <si>
    <t>Manufacture of pumps</t>
  </si>
  <si>
    <t>29.12/2</t>
  </si>
  <si>
    <t>Manufacture of compressors</t>
  </si>
  <si>
    <t>29.13</t>
  </si>
  <si>
    <t>Manufacture of taps and valves</t>
  </si>
  <si>
    <t>29.14</t>
  </si>
  <si>
    <t>Manufacture of bearings, gears, gearing and driving elements</t>
  </si>
  <si>
    <t>29.2</t>
  </si>
  <si>
    <t>Manufacture of other general purpose machinery</t>
  </si>
  <si>
    <t>29.21</t>
  </si>
  <si>
    <t>Manufacture of furnaces and furnace burners</t>
  </si>
  <si>
    <t>29.22</t>
  </si>
  <si>
    <t>Manufacture of lifting and handling equipment</t>
  </si>
  <si>
    <t>29.23</t>
  </si>
  <si>
    <t>Manufacture of non-domestic cooling and ventilation equipment</t>
  </si>
  <si>
    <t>29.24</t>
  </si>
  <si>
    <t>Manufacture of other general purpose machinery not elsewhere classified</t>
  </si>
  <si>
    <t>29.3</t>
  </si>
  <si>
    <t>Manufacture of agricultural and forestry machinery</t>
  </si>
  <si>
    <t>29.31</t>
  </si>
  <si>
    <t>Manufacture of agricultural tractors</t>
  </si>
  <si>
    <t>29.32</t>
  </si>
  <si>
    <t>Manufacture of other agricultural and forestry machinery</t>
  </si>
  <si>
    <t>29.4</t>
  </si>
  <si>
    <t xml:space="preserve">Main contact title </t>
  </si>
  <si>
    <t xml:space="preserve">Main contact forename </t>
  </si>
  <si>
    <t xml:space="preserve">Main contact surname </t>
  </si>
  <si>
    <t xml:space="preserve">Organisation address </t>
  </si>
  <si>
    <t xml:space="preserve">Line 1 </t>
  </si>
  <si>
    <t xml:space="preserve">Line 2 </t>
  </si>
  <si>
    <t xml:space="preserve">Line 3 </t>
  </si>
  <si>
    <t xml:space="preserve">Town / City </t>
  </si>
  <si>
    <t xml:space="preserve">Postcode </t>
  </si>
  <si>
    <t xml:space="preserve">Main business activities </t>
  </si>
  <si>
    <t xml:space="preserve">Organisation type </t>
  </si>
  <si>
    <t xml:space="preserve">Company registration number </t>
  </si>
  <si>
    <t xml:space="preserve">Year used for turnover and staff </t>
  </si>
  <si>
    <t xml:space="preserve">Financial Year End </t>
  </si>
  <si>
    <t xml:space="preserve">Main contact position </t>
  </si>
  <si>
    <t xml:space="preserve">Main contact email </t>
  </si>
  <si>
    <t xml:space="preserve">Main contact phone </t>
  </si>
  <si>
    <t xml:space="preserve">County </t>
  </si>
  <si>
    <t xml:space="preserve">Country </t>
  </si>
  <si>
    <t xml:space="preserve">Organisation status </t>
  </si>
  <si>
    <t xml:space="preserve">Place of incorporation </t>
  </si>
  <si>
    <t xml:space="preserve">Number of staff </t>
  </si>
  <si>
    <t xml:space="preserve">Status </t>
  </si>
  <si>
    <t xml:space="preserve">SIC code </t>
  </si>
  <si>
    <t xml:space="preserve">Address </t>
  </si>
  <si>
    <t xml:space="preserve">Town </t>
  </si>
  <si>
    <t xml:space="preserve">Holding organisation name </t>
  </si>
  <si>
    <t xml:space="preserve">Holding organisation type </t>
  </si>
  <si>
    <t xml:space="preserve">Holding organisation address </t>
  </si>
  <si>
    <t xml:space="preserve">Company registration No. </t>
  </si>
  <si>
    <t xml:space="preserve">Project title </t>
  </si>
  <si>
    <t xml:space="preserve">What is your role in the Project? </t>
  </si>
  <si>
    <t>Manufacture of machinery for textile, apparel and leather production</t>
  </si>
  <si>
    <t>29.55</t>
  </si>
  <si>
    <t>Manufacture of machinery for paper and paperboard production</t>
  </si>
  <si>
    <t>29.56</t>
  </si>
  <si>
    <t>Manufacture of other special purpose machinery not elsewhere classified</t>
  </si>
  <si>
    <t>29.6</t>
  </si>
  <si>
    <t>Manufacture of weapons and ammunition</t>
  </si>
  <si>
    <t>29.60</t>
  </si>
  <si>
    <t>29.7</t>
  </si>
  <si>
    <t>Manufacture of domestic appliances not elsewhere classified</t>
  </si>
  <si>
    <t>29.71</t>
  </si>
  <si>
    <t>Manufacture of electric domestic appliances</t>
  </si>
  <si>
    <t>29.72</t>
  </si>
  <si>
    <t>Manufacture of non-electric domestic appliances</t>
  </si>
  <si>
    <t>30</t>
  </si>
  <si>
    <t>Manufacture of Office Machinery and Computers</t>
  </si>
  <si>
    <t>30.0</t>
  </si>
  <si>
    <t>Manufacture of office machinery and computers</t>
  </si>
  <si>
    <t>30.01</t>
  </si>
  <si>
    <t>Manufacture of office machinery</t>
  </si>
  <si>
    <t>30.02</t>
  </si>
  <si>
    <t>Manufacture of computers and other information processing equipment</t>
  </si>
  <si>
    <t>31</t>
  </si>
  <si>
    <t>Manufacture of Electrical Machinery and Apparatus Not Elsewhere Classified</t>
  </si>
  <si>
    <t>31.1</t>
  </si>
  <si>
    <t>Manufacture of electric motors, generators and transformers</t>
  </si>
  <si>
    <t>31.10</t>
  </si>
  <si>
    <t>31.2</t>
  </si>
  <si>
    <t>Manufacture of electricity distribution and control apparatus</t>
  </si>
  <si>
    <t>31.20</t>
  </si>
  <si>
    <t>31.3</t>
  </si>
  <si>
    <t>Manufacture of insulated wire and cable</t>
  </si>
  <si>
    <t>31.30</t>
  </si>
  <si>
    <t>31.4</t>
  </si>
  <si>
    <t>Manufacture of accumulators, primary cells and primary batteries</t>
  </si>
  <si>
    <t>31.40</t>
  </si>
  <si>
    <t>31.5</t>
  </si>
  <si>
    <t>Manufacture of lighting equipment and electric lamps</t>
  </si>
  <si>
    <t>31.50</t>
  </si>
  <si>
    <t>31.6</t>
  </si>
  <si>
    <t>Manufacture of electrical equipment not elsewhere classified</t>
  </si>
  <si>
    <t>31.61</t>
  </si>
  <si>
    <t>Manufacture of electrical equipment for engines and vehicles not elsewhere classified</t>
  </si>
  <si>
    <t>31.62</t>
  </si>
  <si>
    <t>Quarrying of sand and clay</t>
  </si>
  <si>
    <t>Renting of construction and civil engineering machinery and equipment</t>
  </si>
  <si>
    <t>71.33</t>
  </si>
  <si>
    <t>Renting of office machinery and equipment including computers</t>
  </si>
  <si>
    <t>71.34</t>
  </si>
  <si>
    <t>Renting of other machinery and equipment not elsewhere classified</t>
  </si>
  <si>
    <t>71.4</t>
  </si>
  <si>
    <t>Renting of personal and household goods not elsewhere classified</t>
  </si>
  <si>
    <t>71.40</t>
  </si>
  <si>
    <t>71.40/1</t>
  </si>
  <si>
    <t>45.2</t>
  </si>
  <si>
    <t>Building of complete constructions or parts thereof; civil engineering</t>
  </si>
  <si>
    <t>45.21</t>
  </si>
  <si>
    <t>General construction of buildings and civil engineering works</t>
  </si>
  <si>
    <t>45.21/1</t>
  </si>
  <si>
    <t>Construction of commercial buildings</t>
  </si>
  <si>
    <t>45.21/2</t>
  </si>
  <si>
    <t>Construction of domestic buildings</t>
  </si>
  <si>
    <t>45.21/3</t>
  </si>
  <si>
    <t>Construction of civil engineering constructions</t>
  </si>
  <si>
    <t>45.22</t>
  </si>
  <si>
    <t>Erection of roof covering and frames</t>
  </si>
  <si>
    <t>45.23</t>
  </si>
  <si>
    <t>Construction of motorways, roads, railways, airfields and sports facilities</t>
  </si>
  <si>
    <t>45.24</t>
  </si>
  <si>
    <t>Construction of water projects</t>
  </si>
  <si>
    <t>45.25</t>
  </si>
  <si>
    <t>Other construction work involving special trades</t>
  </si>
  <si>
    <t>45.3</t>
  </si>
  <si>
    <t>Building installation</t>
  </si>
  <si>
    <t>45.31</t>
  </si>
  <si>
    <t>Installation of electrical wiring and fittings</t>
  </si>
  <si>
    <t>45.32</t>
  </si>
  <si>
    <t>Insulation work activities</t>
  </si>
  <si>
    <t>45.33</t>
  </si>
  <si>
    <t>Plumbing</t>
  </si>
  <si>
    <t>45.34</t>
  </si>
  <si>
    <t>Other building installation</t>
  </si>
  <si>
    <t>45.4</t>
  </si>
  <si>
    <t>Building completion</t>
  </si>
  <si>
    <t>45.41</t>
  </si>
  <si>
    <t>Plastering</t>
  </si>
  <si>
    <t>45.42</t>
  </si>
  <si>
    <t>Joinery installation</t>
  </si>
  <si>
    <t>45.43</t>
  </si>
  <si>
    <t>Floor or wall covering</t>
  </si>
  <si>
    <t>45.44</t>
  </si>
  <si>
    <t>Painting and glazing</t>
  </si>
  <si>
    <t>45.45</t>
  </si>
  <si>
    <t>Other building completion</t>
  </si>
  <si>
    <t>45.5</t>
  </si>
  <si>
    <t>Renting of construction or demolition equipment with operator</t>
  </si>
  <si>
    <t>45.50</t>
  </si>
  <si>
    <t>50</t>
  </si>
  <si>
    <t>Sale, Maintenance and Repair of Motor Vehicles and Motorcycles; Retail Sale of Automotive Fuel</t>
  </si>
  <si>
    <t>50.1</t>
  </si>
  <si>
    <t>Sale of motor vehicles</t>
  </si>
  <si>
    <t>50.10</t>
  </si>
  <si>
    <t>50.10/1</t>
  </si>
  <si>
    <t>Sale of new motor vehicles</t>
  </si>
  <si>
    <t>50.10/2</t>
  </si>
  <si>
    <t>Sale of used motor vehicles</t>
  </si>
  <si>
    <t>50.2</t>
  </si>
  <si>
    <t>Maintenance and repair of motor vehicles</t>
  </si>
  <si>
    <t>50.20</t>
  </si>
  <si>
    <t>50.3</t>
  </si>
  <si>
    <t>Sale of motor vehicle parts and accessories</t>
  </si>
  <si>
    <t>50.30</t>
  </si>
  <si>
    <t>50.4</t>
  </si>
  <si>
    <t>Sale, maintenance and repair of motorcycles and related parts and accessories</t>
  </si>
  <si>
    <t>50.40</t>
  </si>
  <si>
    <t>50.5</t>
  </si>
  <si>
    <t>Retail sale of automotive fuel</t>
  </si>
  <si>
    <t>50.50</t>
  </si>
  <si>
    <t>51</t>
  </si>
  <si>
    <t>Wholesale Trade and Commission Trade, Except of Motor Vehicles and Motorcycles</t>
  </si>
  <si>
    <t>51.1</t>
  </si>
  <si>
    <t>Wholesale on a fee or contract basis</t>
  </si>
  <si>
    <t>51.11</t>
  </si>
  <si>
    <t>Agents involved in the sale of agricultural raw materials, live animals, textile raw materials and semi-finished goods</t>
  </si>
  <si>
    <t>51.12</t>
  </si>
  <si>
    <t>Agents involved in the sale of fuels, ores, metals and industrial chemicals</t>
  </si>
  <si>
    <t>51.13</t>
  </si>
  <si>
    <t>Agents involved in the sale of timber and building materials</t>
  </si>
  <si>
    <t>51.14</t>
  </si>
  <si>
    <t>Agents involved in the sale of machinery, industrial equipment, ships and aircraft</t>
  </si>
  <si>
    <t>51.15</t>
  </si>
  <si>
    <t>Agents involved in the sale of furniture, household goods, hardware and ironmongery</t>
  </si>
  <si>
    <t>51.16</t>
  </si>
  <si>
    <t>Agents involved in the sale of textiles, clothing, footwear and leather goods</t>
  </si>
  <si>
    <t>51.17</t>
  </si>
  <si>
    <t>Agents involved in the sale of food, beverages and tobacco</t>
  </si>
  <si>
    <t>51.18</t>
  </si>
  <si>
    <t>Total</t>
  </si>
  <si>
    <t>17.7</t>
  </si>
  <si>
    <t>Manufacture of knitted and crocheted articles</t>
  </si>
  <si>
    <t>17.71</t>
  </si>
  <si>
    <t>Manufacture of knitted and crocheted hosiery</t>
  </si>
  <si>
    <t>17.72</t>
  </si>
  <si>
    <t>Manufacture of trailers and semi-trailers</t>
  </si>
  <si>
    <t>34.20/3</t>
  </si>
  <si>
    <t>Manufacture of caravans</t>
  </si>
  <si>
    <t>34.3</t>
  </si>
  <si>
    <t>Manufacture of parts and accessories for motor vehicles and their engines</t>
  </si>
  <si>
    <t>34.30</t>
  </si>
  <si>
    <t>35</t>
  </si>
  <si>
    <t>Manufacture of Other Transport Equipment</t>
  </si>
  <si>
    <t>35.1</t>
  </si>
  <si>
    <t>Building and repairing of ships and boats</t>
  </si>
  <si>
    <t>35.11</t>
  </si>
  <si>
    <t>Building and repairing of ships</t>
  </si>
  <si>
    <t>35.12</t>
  </si>
  <si>
    <t>Building and repairing of pleasure and sporting boats</t>
  </si>
  <si>
    <t>35.2</t>
  </si>
  <si>
    <t>Manufacture of railway and tramway locomotives and rolling stock</t>
  </si>
  <si>
    <t>35.20</t>
  </si>
  <si>
    <t>35.3</t>
  </si>
  <si>
    <t>Manufacture of aircraft and spacecraft</t>
  </si>
  <si>
    <t>35.30</t>
  </si>
  <si>
    <t>35.4</t>
  </si>
  <si>
    <t>Manufacture of motorcycles and bicycles</t>
  </si>
  <si>
    <t>35.41</t>
  </si>
  <si>
    <t>Manufacture of motorcycles</t>
  </si>
  <si>
    <t>35.42</t>
  </si>
  <si>
    <t>Manufacture of bicycles</t>
  </si>
  <si>
    <t>35.43</t>
  </si>
  <si>
    <t>Manufacture of invalid carriages</t>
  </si>
  <si>
    <t>35.5</t>
  </si>
  <si>
    <t>Manufacture of other transport equipment not elsewhere classified</t>
  </si>
  <si>
    <t>35.50</t>
  </si>
  <si>
    <t>36</t>
  </si>
  <si>
    <t>Other manufacturing not elsewhere classified</t>
  </si>
  <si>
    <t>36.63/1</t>
  </si>
  <si>
    <t>Manufacture of miscellaneous stationers’ goods</t>
  </si>
  <si>
    <t>36.63/9</t>
  </si>
  <si>
    <t>37</t>
  </si>
  <si>
    <t>Recycling</t>
  </si>
  <si>
    <t>37.1</t>
  </si>
  <si>
    <t>Recycling of metal waste and scrap</t>
  </si>
  <si>
    <t>Saw milling and planing of wood, impregnation of wood</t>
  </si>
  <si>
    <t>20.10</t>
  </si>
  <si>
    <t>20.2</t>
  </si>
  <si>
    <t>Manufacture of veneer sheets; manufacture of plywood, laminboard, particle board, fibre board and other panels and boards</t>
  </si>
  <si>
    <t>20.20</t>
  </si>
  <si>
    <t>20.3</t>
  </si>
  <si>
    <t>Manufacture of builders’ carpentry and joinery</t>
  </si>
  <si>
    <t>20.30</t>
  </si>
  <si>
    <t>20.4</t>
  </si>
  <si>
    <t>Manufacture of wooden containers</t>
  </si>
  <si>
    <t>20.40</t>
  </si>
  <si>
    <t>20.5</t>
  </si>
  <si>
    <t>Other motion picture and video production activities</t>
  </si>
  <si>
    <t>92.12</t>
  </si>
  <si>
    <t>Motion picture and video distribution</t>
  </si>
  <si>
    <t>Manufacture of builders’ ware of plastic</t>
  </si>
  <si>
    <t>25.23/1</t>
  </si>
  <si>
    <t>Manufacture of plastic floor coverings</t>
  </si>
  <si>
    <t>25.23/9</t>
  </si>
  <si>
    <t>Manufacture of other builders’ ware of plastic</t>
  </si>
  <si>
    <t>25.24</t>
  </si>
  <si>
    <t>Manufacture of other plastic products</t>
  </si>
  <si>
    <t>26</t>
  </si>
  <si>
    <t>Manufacture of Other Non-metallic Mineral Products</t>
  </si>
  <si>
    <t>26.1</t>
  </si>
  <si>
    <t>Manufacture of glass and glass products</t>
  </si>
  <si>
    <t>26.11</t>
  </si>
  <si>
    <t>Manufacture of flat glass</t>
  </si>
  <si>
    <t>26.12</t>
  </si>
  <si>
    <t>Shaping and processing of flat glass</t>
  </si>
  <si>
    <t>26.13</t>
  </si>
  <si>
    <t>Manufacture of hollow glass</t>
  </si>
  <si>
    <t>26.14</t>
  </si>
  <si>
    <t>Manufacture of glass fibres</t>
  </si>
  <si>
    <t>26.15</t>
  </si>
  <si>
    <t>Manufacture and processing of other glass including technical glassware</t>
  </si>
  <si>
    <t>26.2</t>
  </si>
  <si>
    <t>Manufacture of non-refractory ceramic goods other than for construction purposes; manufacture of refractory ceramic products</t>
  </si>
  <si>
    <t>26.21</t>
  </si>
  <si>
    <t>Manufacture of ceramic household and ornamental articles</t>
  </si>
  <si>
    <t>26.22</t>
  </si>
  <si>
    <t>Manufacture of ceramic sanitary fixtures</t>
  </si>
  <si>
    <t>26.23</t>
  </si>
  <si>
    <t>Manufacture of ceramic insulators and insulating fittings</t>
  </si>
  <si>
    <t>26.24</t>
  </si>
  <si>
    <t>Manufacture of other technical ceramic products</t>
  </si>
  <si>
    <t>26.25</t>
  </si>
  <si>
    <t>Manufacture of other ceramic products</t>
  </si>
  <si>
    <t>26.26</t>
  </si>
  <si>
    <t>Manufacture of refractory ceramic products</t>
  </si>
  <si>
    <t>26.3</t>
  </si>
  <si>
    <t>Manufacture of ceramic tiles and flags</t>
  </si>
  <si>
    <t>26.30</t>
  </si>
  <si>
    <t>26.4</t>
  </si>
  <si>
    <t>Manufacture of bricks, tiles and construction products, in baked clay</t>
  </si>
  <si>
    <t>26.40</t>
  </si>
  <si>
    <t>26.5</t>
  </si>
  <si>
    <t>Manufacture of cement, lime and plaster</t>
  </si>
  <si>
    <t>26.51</t>
  </si>
  <si>
    <t>Manufacture of cement</t>
  </si>
  <si>
    <t>26.52</t>
  </si>
  <si>
    <t>Manufacture of lime</t>
  </si>
  <si>
    <t>26.53</t>
  </si>
  <si>
    <t>Manufacture of plaster</t>
  </si>
  <si>
    <t>26.6</t>
  </si>
  <si>
    <t>Manufacture of articles of concrete, plaster and cement</t>
  </si>
  <si>
    <t>26.61</t>
  </si>
  <si>
    <t>Manufacture of concrete products for construction purposes</t>
  </si>
  <si>
    <t>26.62</t>
  </si>
  <si>
    <t>Manufacture of plaster products for construction purposes</t>
  </si>
  <si>
    <t>26.63</t>
  </si>
  <si>
    <t>Manufacture of ready-mixed concrete</t>
  </si>
  <si>
    <t>26.64</t>
  </si>
  <si>
    <t>Manufacture of mortars</t>
  </si>
  <si>
    <t>26.65</t>
  </si>
  <si>
    <t>Manufacture of fibre cement</t>
  </si>
  <si>
    <t>26.66</t>
  </si>
  <si>
    <t>Manufacture of other articles of concrete, plaster and cement</t>
  </si>
  <si>
    <t>26.7</t>
  </si>
  <si>
    <t>Cutting, shaping and finishing of ornamental and building stone</t>
  </si>
  <si>
    <t>26.70</t>
  </si>
  <si>
    <t>26.8</t>
  </si>
  <si>
    <t>Manufacture of other non-metallic mineral products</t>
  </si>
  <si>
    <t>26.81</t>
  </si>
  <si>
    <t>Production of abrasive products</t>
  </si>
  <si>
    <t>26.82</t>
  </si>
  <si>
    <t>Manufacture of other non-metallic mineral products not elsewhere classified</t>
  </si>
  <si>
    <t>26.82/1</t>
  </si>
  <si>
    <t>Manufacture of asbestos</t>
  </si>
  <si>
    <t>26.82/9</t>
  </si>
  <si>
    <t>27</t>
  </si>
  <si>
    <t>Manufacture of Basic Metals</t>
  </si>
  <si>
    <t>27.1</t>
  </si>
  <si>
    <t>Manufacture of basic iron and steel and of ferro-alloys</t>
  </si>
  <si>
    <t>27.10</t>
  </si>
  <si>
    <t>27.2</t>
  </si>
  <si>
    <t>Manufacture of tubes</t>
  </si>
  <si>
    <t>27.21</t>
  </si>
  <si>
    <t>Manufacture of cast iron tubes</t>
  </si>
  <si>
    <t>27.22</t>
  </si>
  <si>
    <t>Manufacture of steel tubes</t>
  </si>
  <si>
    <t>27.3</t>
  </si>
  <si>
    <t>Other first processing of iron and steel</t>
  </si>
  <si>
    <t>27.31</t>
  </si>
  <si>
    <t>Cold drawing</t>
  </si>
  <si>
    <t>27.32</t>
  </si>
  <si>
    <t>Cold rolling of narrow strip</t>
  </si>
  <si>
    <t>27.33</t>
  </si>
  <si>
    <t>Cold forming or folding</t>
  </si>
  <si>
    <t>27.34</t>
  </si>
  <si>
    <t>Wire drawing</t>
  </si>
  <si>
    <t>27.4</t>
  </si>
  <si>
    <t>Manufacture of basic precious and non-ferrous metals</t>
  </si>
  <si>
    <t>27.41</t>
  </si>
  <si>
    <t>Precious metals production</t>
  </si>
  <si>
    <t>27.42</t>
  </si>
  <si>
    <t>Aluminium production</t>
  </si>
  <si>
    <t>27.43</t>
  </si>
  <si>
    <t>Lead, zinc and tin production</t>
  </si>
  <si>
    <t>27.44</t>
  </si>
  <si>
    <t>Copper production</t>
  </si>
  <si>
    <t>27.45</t>
  </si>
  <si>
    <t>Other non-ferrous metal production</t>
  </si>
  <si>
    <t>27.5</t>
  </si>
  <si>
    <t>Casting of metals</t>
  </si>
  <si>
    <t>28.3</t>
  </si>
  <si>
    <t>Manufacture of steam generators, except central heating hot water boilers</t>
  </si>
  <si>
    <t>28.30</t>
  </si>
  <si>
    <t>28.4</t>
  </si>
  <si>
    <t>Forging, pressing, stamping and roll forming of metal; powder metallurgy</t>
  </si>
  <si>
    <t>28.40</t>
  </si>
  <si>
    <t>28.5</t>
  </si>
  <si>
    <t>Treatment and coating of metals; general mechanical engineering</t>
  </si>
  <si>
    <t>28.51</t>
  </si>
  <si>
    <t>Treatment and coating of metals</t>
  </si>
  <si>
    <t>28.52</t>
  </si>
  <si>
    <t>General mechanical engineering</t>
  </si>
  <si>
    <t>28.6</t>
  </si>
  <si>
    <t>Manufacture of cutlery, tools and general hardware</t>
  </si>
  <si>
    <t>28.61</t>
  </si>
  <si>
    <t>Manufacture of cutlery</t>
  </si>
  <si>
    <t>28.62</t>
  </si>
  <si>
    <t>Manufacture of tools</t>
  </si>
  <si>
    <t>28.63</t>
  </si>
  <si>
    <t>Manufacture of locks and hinges</t>
  </si>
  <si>
    <t>28.7</t>
  </si>
  <si>
    <t>Manufacture of other fabricated metal products</t>
  </si>
  <si>
    <t>28.71</t>
  </si>
  <si>
    <t>Manufacture of steel drums and similar containers</t>
  </si>
  <si>
    <t>28.72</t>
  </si>
  <si>
    <t>Manufacture of light metal packaging</t>
  </si>
  <si>
    <t>28.73</t>
  </si>
  <si>
    <t>Manufacture of wire products</t>
  </si>
  <si>
    <t>28.74</t>
  </si>
  <si>
    <t>If No, please provide details of the location below</t>
  </si>
  <si>
    <t>Total Other Public Sector Funding Sought or Secured</t>
  </si>
  <si>
    <t>Applied for</t>
  </si>
  <si>
    <t>Sought (£)</t>
  </si>
  <si>
    <t>or Still Sought</t>
  </si>
  <si>
    <t>Decision</t>
  </si>
  <si>
    <t>Amount Secured</t>
  </si>
  <si>
    <t>92.34/9</t>
  </si>
  <si>
    <t>92.4</t>
  </si>
  <si>
    <t>News agency activities</t>
  </si>
  <si>
    <t>92.40</t>
  </si>
  <si>
    <t>92.5</t>
  </si>
  <si>
    <t>Library, archives, museums and other cultural activities</t>
  </si>
  <si>
    <t>92.51</t>
  </si>
  <si>
    <t>Library and archive activities</t>
  </si>
  <si>
    <t>92.52</t>
  </si>
  <si>
    <t>Museum activities and preservation of historical sites and buildings</t>
  </si>
  <si>
    <t>92.52/1</t>
  </si>
  <si>
    <t>Museum activities</t>
  </si>
  <si>
    <t>92.52/2</t>
  </si>
  <si>
    <t>Preservation of historical sites and buildings</t>
  </si>
  <si>
    <t>92.53</t>
  </si>
  <si>
    <t>Botanical and zoological gardens and nature reserve activities</t>
  </si>
  <si>
    <t>92.6</t>
  </si>
  <si>
    <t>Sporting activities</t>
  </si>
  <si>
    <t>92.61</t>
  </si>
  <si>
    <t>Operation of sports arenas and stadiums</t>
  </si>
  <si>
    <t>92.61/1</t>
  </si>
  <si>
    <t>Operation of ice rinks and roller skating rinks</t>
  </si>
  <si>
    <t>92.61/9</t>
  </si>
  <si>
    <t>Operation of other sports arenas and stadiums not elsewhere classified</t>
  </si>
  <si>
    <t>92.62</t>
  </si>
  <si>
    <t>Other sporting activities</t>
  </si>
  <si>
    <t>92.62/1</t>
  </si>
  <si>
    <t>Activities of racehorse owners</t>
  </si>
  <si>
    <t>92.62/9</t>
  </si>
  <si>
    <t>Other sporting activities not elsewhere classified</t>
  </si>
  <si>
    <t>92.7</t>
  </si>
  <si>
    <t>Other recreational activities</t>
  </si>
  <si>
    <t>92.71</t>
  </si>
  <si>
    <t>Gambling and betting activities</t>
  </si>
  <si>
    <t>92.72</t>
  </si>
  <si>
    <t>Other recreational activities not elsewhere classified</t>
  </si>
  <si>
    <t>92.72/1</t>
  </si>
  <si>
    <t>Motion picture, television and other theatrical casting</t>
  </si>
  <si>
    <t>92.72/9</t>
  </si>
  <si>
    <t>93</t>
  </si>
  <si>
    <t>Other Service Activities</t>
  </si>
  <si>
    <t>93.0</t>
  </si>
  <si>
    <t>Other service activities</t>
  </si>
  <si>
    <t>93.01</t>
  </si>
  <si>
    <t>Washing and dry cleaning of textile and fur products</t>
  </si>
  <si>
    <t>93.02</t>
  </si>
  <si>
    <t>Hairdressing and other beauty treatment</t>
  </si>
  <si>
    <t>93.03</t>
  </si>
  <si>
    <t>Funeral and related activities</t>
  </si>
  <si>
    <t>93.04</t>
  </si>
  <si>
    <t>Physical well-being activities</t>
  </si>
  <si>
    <t>93.05</t>
  </si>
  <si>
    <t>Other service activities not elsewhere classified</t>
  </si>
  <si>
    <t>93.05/1</t>
  </si>
  <si>
    <t>Operation of coin-operated photographic machines</t>
  </si>
  <si>
    <t>93.05/9</t>
  </si>
  <si>
    <t>95</t>
  </si>
  <si>
    <t>Activities of Households as Employers of Domestic Staff</t>
  </si>
  <si>
    <t>95.0</t>
  </si>
  <si>
    <t>Activities of households as employers of domestic staff</t>
  </si>
  <si>
    <t>95.00</t>
  </si>
  <si>
    <t>96</t>
  </si>
  <si>
    <t>Undifferentiated Goods Producing Activities of Private Households for Own Use</t>
  </si>
  <si>
    <t>96.0</t>
  </si>
  <si>
    <t>Undifferentiated goods producing activities of private households for own use</t>
  </si>
  <si>
    <t>96.00</t>
  </si>
  <si>
    <t>97</t>
  </si>
  <si>
    <t>Undifferentiated Services Producing Activities of Private Households for Own Use</t>
  </si>
  <si>
    <t>97.0</t>
  </si>
  <si>
    <t>Undifferentiated services producing activities of private households for own use</t>
  </si>
  <si>
    <t>97.00</t>
  </si>
  <si>
    <t>99</t>
  </si>
  <si>
    <t>Extra-territorial Organisations and Bodies</t>
  </si>
  <si>
    <t>99.0</t>
  </si>
  <si>
    <t>Production of meat and poultry meat products</t>
  </si>
  <si>
    <t>15.13/1</t>
  </si>
  <si>
    <t>Bacon and ham production</t>
  </si>
  <si>
    <t>15.13/9</t>
  </si>
  <si>
    <t>Other meat and poultry meat processing</t>
  </si>
  <si>
    <t>15.2</t>
  </si>
  <si>
    <t>Processing and preserving of fish and fish products</t>
  </si>
  <si>
    <t>15.20</t>
  </si>
  <si>
    <t>15.20/1</t>
  </si>
  <si>
    <t>Freezing of fish</t>
  </si>
  <si>
    <t>15.20/9</t>
  </si>
  <si>
    <t>Other fish processing and preserving</t>
  </si>
  <si>
    <t>15.3</t>
  </si>
  <si>
    <t>Processing and preserving of fruit and vegetables</t>
  </si>
  <si>
    <t>15.31</t>
  </si>
  <si>
    <t>Processing and preserving of potatoes</t>
  </si>
  <si>
    <t>15.32</t>
  </si>
  <si>
    <t>Manufacture of fruit and vegetable juice</t>
  </si>
  <si>
    <t>15.33</t>
  </si>
  <si>
    <t>Processing and preserving of fruit and vegetables not elsewhere classified</t>
  </si>
  <si>
    <t>15.4</t>
  </si>
  <si>
    <t>Manufacture of vegetable and animal oils and fats</t>
  </si>
  <si>
    <t>15.41</t>
  </si>
  <si>
    <t>Manufacture of crude oils and fats</t>
  </si>
  <si>
    <t>15.42</t>
  </si>
  <si>
    <t>Manufacture of refined oils and fats</t>
  </si>
  <si>
    <t>15.43</t>
  </si>
  <si>
    <t>Manufacture of margarine and similar edible fats</t>
  </si>
  <si>
    <t>15.5</t>
  </si>
  <si>
    <t>Manufacture of dairy products</t>
  </si>
  <si>
    <t>15.51</t>
  </si>
  <si>
    <t>Operation of dairies and cheese making</t>
  </si>
  <si>
    <t>15.51/1</t>
  </si>
  <si>
    <t>Liquid milk and cream production</t>
  </si>
  <si>
    <t>15.51/2</t>
  </si>
  <si>
    <t>Butter and cheese production</t>
  </si>
  <si>
    <t>15.51/9</t>
  </si>
  <si>
    <t>Manufacture of other milk products</t>
  </si>
  <si>
    <t>14.21</t>
  </si>
  <si>
    <t>Operation of gravel and sand pits</t>
  </si>
  <si>
    <t>14.22</t>
  </si>
  <si>
    <t>Mining of clays and kaolin</t>
  </si>
  <si>
    <t>14.3</t>
  </si>
  <si>
    <t>Mining of chemicals and fertiliser minerals</t>
  </si>
  <si>
    <t>14.30</t>
  </si>
  <si>
    <t>14.4</t>
  </si>
  <si>
    <t>Production of salt</t>
  </si>
  <si>
    <t>14.40</t>
  </si>
  <si>
    <t>14.5</t>
  </si>
  <si>
    <t>Other mining and quarrying not elsewhere classified</t>
  </si>
  <si>
    <t>14.50</t>
  </si>
  <si>
    <t>15</t>
  </si>
  <si>
    <t>Manufacture of Food Products and Beverages</t>
  </si>
  <si>
    <t>15.1</t>
  </si>
  <si>
    <t>Production, processing and preserving of meat and meat products</t>
  </si>
  <si>
    <t>15.11</t>
  </si>
  <si>
    <t>Production and preserving of meat</t>
  </si>
  <si>
    <t>15.11/1</t>
  </si>
  <si>
    <t>Slaughtering of animals other than poultry and rabbits</t>
  </si>
  <si>
    <t>15.11/2</t>
  </si>
  <si>
    <t>Animal by-product processing</t>
  </si>
  <si>
    <t>15.11/3</t>
  </si>
  <si>
    <t>Fellmongery</t>
  </si>
  <si>
    <t>15.12</t>
  </si>
  <si>
    <t>Production and preserving of poultry meat</t>
  </si>
  <si>
    <t>15.13</t>
  </si>
  <si>
    <t>Management activities of transport holding companies</t>
  </si>
  <si>
    <t>74.15/3</t>
  </si>
  <si>
    <t>Management activities of construction holding companies</t>
  </si>
  <si>
    <t>74.15/4</t>
  </si>
  <si>
    <t>Management activities of catering holding companies</t>
  </si>
  <si>
    <t>74.15/5</t>
  </si>
  <si>
    <t>Application Details</t>
  </si>
  <si>
    <t>please select</t>
  </si>
  <si>
    <t>Business Link</t>
  </si>
  <si>
    <t>Learning and Skills Council</t>
  </si>
  <si>
    <t>Limited Company</t>
  </si>
  <si>
    <t>National Training Organisation</t>
  </si>
  <si>
    <t>Partnership</t>
  </si>
  <si>
    <t>Public Limited Company</t>
  </si>
  <si>
    <t>Trade Association</t>
  </si>
  <si>
    <t>Unlimited Company</t>
  </si>
  <si>
    <t>Established</t>
  </si>
  <si>
    <t>Pre-Start-up</t>
  </si>
  <si>
    <t>Start-up</t>
  </si>
  <si>
    <t>Other Public Sector Funding</t>
  </si>
  <si>
    <t>No</t>
  </si>
  <si>
    <t>Yes</t>
  </si>
  <si>
    <t>If Yes, please complete the table below:</t>
  </si>
  <si>
    <t xml:space="preserve">Source of Funding </t>
  </si>
  <si>
    <t>(name of programme, scheme or public sector body)</t>
  </si>
  <si>
    <t>Date</t>
  </si>
  <si>
    <t>Amount</t>
  </si>
  <si>
    <t>Successful?</t>
  </si>
  <si>
    <t>75.21</t>
  </si>
  <si>
    <t>Foreign affairs</t>
  </si>
  <si>
    <t>75.22</t>
  </si>
  <si>
    <t>Defence activities</t>
  </si>
  <si>
    <t>75.23</t>
  </si>
  <si>
    <t>Justice and judicial activities</t>
  </si>
  <si>
    <t>75.24</t>
  </si>
  <si>
    <t>Engineering related scientific and technical consulting activities</t>
  </si>
  <si>
    <t>74.20/9</t>
  </si>
  <si>
    <t>Other engineering activities</t>
  </si>
  <si>
    <t>74.3</t>
  </si>
  <si>
    <t>Technical testing and analysis</t>
  </si>
  <si>
    <t>74.30</t>
  </si>
  <si>
    <t>74.4</t>
  </si>
  <si>
    <t>Advertising</t>
  </si>
  <si>
    <t>74.40</t>
  </si>
  <si>
    <t>74.40/1</t>
  </si>
  <si>
    <t>Sale or leasing activities of advertising space or time</t>
  </si>
  <si>
    <t>74.40/2</t>
  </si>
  <si>
    <t xml:space="preserve">Technology Strategy Board Industry Partner Finance Form </t>
  </si>
  <si>
    <t>Full legal organisation name</t>
  </si>
  <si>
    <t>Management activities of service trades holding companies</t>
  </si>
  <si>
    <t>74.15/7</t>
  </si>
  <si>
    <t>Management activities of retail holding companies</t>
  </si>
  <si>
    <t>74.15/8</t>
  </si>
  <si>
    <t>Management activities of production holding companies</t>
  </si>
  <si>
    <t>74.15/9</t>
  </si>
  <si>
    <t>Management activities of other non-financial holding companies not elsewhere classified</t>
  </si>
  <si>
    <t>74.2</t>
  </si>
  <si>
    <t>Architectural and engineering activities and related technical consultancy</t>
  </si>
  <si>
    <t>74.20</t>
  </si>
  <si>
    <t>74.20/1</t>
  </si>
  <si>
    <t>Architectural activities</t>
  </si>
  <si>
    <t>74.20/2</t>
  </si>
  <si>
    <t>Urban planning and landscape architectural activities</t>
  </si>
  <si>
    <t>74.20/3</t>
  </si>
  <si>
    <t>Quantity surveying activities</t>
  </si>
  <si>
    <t>74.20/4</t>
  </si>
  <si>
    <t>Engineering consultative and design activities</t>
  </si>
  <si>
    <t>74.20/5</t>
  </si>
  <si>
    <t>Engineering design activities for industrial process and production</t>
  </si>
  <si>
    <t>74.20/6</t>
  </si>
  <si>
    <t>Processing of tea and coffee</t>
  </si>
  <si>
    <t>15.86/1</t>
  </si>
  <si>
    <t>Tea processing</t>
  </si>
  <si>
    <t>15.86/2</t>
  </si>
  <si>
    <t>Production of coffee and coffee substitutes</t>
  </si>
  <si>
    <t>15.87</t>
  </si>
  <si>
    <t>Manufacture of condiments and seasonings</t>
  </si>
  <si>
    <t>15.88</t>
  </si>
  <si>
    <t>Manufacture of homogenised food preparations and dietetic food</t>
  </si>
  <si>
    <t>15.89</t>
  </si>
  <si>
    <t>Manufacture of other food products not elsewhere classified</t>
  </si>
  <si>
    <t>15.89/1</t>
  </si>
  <si>
    <t>Manufacture of soups</t>
  </si>
  <si>
    <t>15.89/9</t>
  </si>
  <si>
    <t>15.9</t>
  </si>
  <si>
    <t>Manufacture of beverages</t>
  </si>
  <si>
    <t>15.91</t>
  </si>
  <si>
    <t>Manufacture of distilled potable alcoholic beverages</t>
  </si>
  <si>
    <t>15.92</t>
  </si>
  <si>
    <t>Production of ethyl alcohol from fermented materials</t>
  </si>
  <si>
    <t>15.93</t>
  </si>
  <si>
    <t>Manufacture of wines</t>
  </si>
  <si>
    <t>15.93/1</t>
  </si>
  <si>
    <t>Manufacture of wine of fresh grapes and grape juice</t>
  </si>
  <si>
    <t>15.93/2</t>
  </si>
  <si>
    <t>Manufacture of wine based on concentrated grape must</t>
  </si>
  <si>
    <t>15.94</t>
  </si>
  <si>
    <t>Manufacture of cider and other fruit wines</t>
  </si>
  <si>
    <t>15.94/1</t>
  </si>
  <si>
    <t>Manufacture of cider and perry</t>
  </si>
  <si>
    <t>15.94/9</t>
  </si>
  <si>
    <t>Manufacture of other fermented fruit beverages</t>
  </si>
  <si>
    <t>15.95</t>
  </si>
  <si>
    <t>Manufacture of other non-distilled fermented beverages</t>
  </si>
  <si>
    <t>15.96</t>
  </si>
  <si>
    <t>Manufacture of beer</t>
  </si>
  <si>
    <t>15.97</t>
  </si>
  <si>
    <t>Manufacture of malt</t>
  </si>
  <si>
    <t>15.98</t>
  </si>
  <si>
    <t>Manufacture of mineral waters and soft drinks</t>
  </si>
  <si>
    <t>16</t>
  </si>
  <si>
    <t>Manufacture of Tobacco Products</t>
  </si>
  <si>
    <t>16.0</t>
  </si>
  <si>
    <t>Portrait photographic activities</t>
  </si>
  <si>
    <t>74.81/3</t>
  </si>
  <si>
    <t>Other specialist photography</t>
  </si>
  <si>
    <t>74.81/4</t>
  </si>
  <si>
    <t>Film processing</t>
  </si>
  <si>
    <t>74.81/9</t>
  </si>
  <si>
    <t>Photographic activities not elsewhere classified</t>
  </si>
  <si>
    <t>74.82</t>
  </si>
  <si>
    <t>Packaging activities</t>
  </si>
  <si>
    <t>74.85</t>
  </si>
  <si>
    <t>Secretarial and translation activities</t>
  </si>
  <si>
    <t>74.86</t>
  </si>
  <si>
    <t>Call centre activities</t>
  </si>
  <si>
    <t>74.87</t>
  </si>
  <si>
    <t>Other business activities not elsewhere classified</t>
  </si>
  <si>
    <t>74.87/1</t>
  </si>
  <si>
    <t>Credit reporting and collection agency activities</t>
  </si>
  <si>
    <t>74.87/2</t>
  </si>
  <si>
    <t>Speciality design activities</t>
  </si>
  <si>
    <t>74.87/3</t>
  </si>
  <si>
    <t>Activities of exhibition and fair organisers</t>
  </si>
  <si>
    <t>74.87/4</t>
  </si>
  <si>
    <t>Activities of conference organisers</t>
  </si>
  <si>
    <t>74.87/9</t>
  </si>
  <si>
    <t>75</t>
  </si>
  <si>
    <t>Public Administration and Defence; Compulsory Social Security</t>
  </si>
  <si>
    <t>75.1</t>
  </si>
  <si>
    <t>Administration of the State and the economic and social policy of the community</t>
  </si>
  <si>
    <t>75.11</t>
  </si>
  <si>
    <t>General (overall) public service activities</t>
  </si>
  <si>
    <t>75.12</t>
  </si>
  <si>
    <t>Regulation of the activities of agencies that provide health care, education, cultural services and other social services excluding social security</t>
  </si>
  <si>
    <t>75.13</t>
  </si>
  <si>
    <t>Regulation of and contribution to more efficient operation of business</t>
  </si>
  <si>
    <t>75.14</t>
  </si>
  <si>
    <t>Supporting service activities for the government as a whole</t>
  </si>
  <si>
    <t>75.2</t>
  </si>
  <si>
    <t>Provision of services to the community as a whole</t>
  </si>
  <si>
    <t>Other supporting transport activities</t>
  </si>
  <si>
    <t>63.21</t>
  </si>
  <si>
    <t>Other supporting land transport activities</t>
  </si>
  <si>
    <t>63.22</t>
  </si>
  <si>
    <t>Other supporting water transport activities</t>
  </si>
  <si>
    <t>63.23</t>
  </si>
  <si>
    <t>Other supporting air transport activities</t>
  </si>
  <si>
    <t>63.3</t>
  </si>
  <si>
    <t>Activities of travel agencies and tour operators; tourist assistance activities not elsewhere classified</t>
  </si>
  <si>
    <t>63.30</t>
  </si>
  <si>
    <t>63.30/1</t>
  </si>
  <si>
    <t>Activities of travel agencies</t>
  </si>
  <si>
    <t>63.30/2</t>
  </si>
  <si>
    <t>Activities of travel organisers</t>
  </si>
  <si>
    <t>63.30/3</t>
  </si>
  <si>
    <t>Activities of tour guides</t>
  </si>
  <si>
    <t>63.30/9</t>
  </si>
  <si>
    <t>Agricultural and animal husbandry service activities, except veterinary activities; landscape gardening</t>
  </si>
  <si>
    <t>01.41</t>
  </si>
  <si>
    <t>Agricultural service activities; landscape gardening</t>
  </si>
  <si>
    <t>01.42</t>
  </si>
  <si>
    <t>Animal husbandry service activities, except veterinary activities</t>
  </si>
  <si>
    <t>01.42/1</t>
  </si>
  <si>
    <t>Farm animal boarding and care</t>
  </si>
  <si>
    <t>01.42/9</t>
  </si>
  <si>
    <t>Animal husbandry service activities, except veterinary activities, not elsewhere classified</t>
  </si>
  <si>
    <t>01.5</t>
  </si>
  <si>
    <t>Hunting, trapping and game propagation including related service activities</t>
  </si>
  <si>
    <t>01.50</t>
  </si>
  <si>
    <t>Forestry, Logging and Related Service Activities</t>
  </si>
  <si>
    <t>02.0</t>
  </si>
  <si>
    <t>Forestry, logging and related service activities</t>
  </si>
  <si>
    <t>02.01</t>
  </si>
  <si>
    <t>Forestry and logging</t>
  </si>
  <si>
    <t>02.02</t>
  </si>
  <si>
    <t>Forestry and logging related service activities</t>
  </si>
  <si>
    <t>Fishing, Fish Farming and Related Service Activities</t>
  </si>
  <si>
    <t>05.0</t>
  </si>
  <si>
    <t>Fishing, fish farming and related service activities</t>
  </si>
  <si>
    <t>05.01</t>
  </si>
  <si>
    <t>Fishing</t>
  </si>
  <si>
    <t>05.02</t>
  </si>
  <si>
    <t>Fish farming</t>
  </si>
  <si>
    <t>Mining of Coal and Lignite; Extraction of Peat</t>
  </si>
  <si>
    <t>10.1</t>
  </si>
  <si>
    <t>Mining and agglomeration of hard coal</t>
  </si>
  <si>
    <t>10.10</t>
  </si>
  <si>
    <t>10.10/1</t>
  </si>
  <si>
    <t>Deep coal mines</t>
  </si>
  <si>
    <t>10.10/2</t>
  </si>
  <si>
    <t>Open cast coal working</t>
  </si>
  <si>
    <t>10.10/3</t>
  </si>
  <si>
    <t>Manufacture of solid fuel</t>
  </si>
  <si>
    <t>10.2</t>
  </si>
  <si>
    <t>Mining and agglomeration of lignite</t>
  </si>
  <si>
    <t>10.20</t>
  </si>
  <si>
    <t>10.3</t>
  </si>
  <si>
    <t>Extraction and agglomeration of peat</t>
  </si>
  <si>
    <t>10.30</t>
  </si>
  <si>
    <t>Extraction of Crude Petroleum and Natural Gas; Service Activities Incidental to Oil and Gas Extraction Excluding Surveying</t>
  </si>
  <si>
    <t>11.1</t>
  </si>
  <si>
    <t>Extraction of crude petroleum and natural gas</t>
  </si>
  <si>
    <t>11.10</t>
  </si>
  <si>
    <t>11.2</t>
  </si>
  <si>
    <t>Service activities incidental to oil and gas extraction excluding surveying</t>
  </si>
  <si>
    <t>11.20</t>
  </si>
  <si>
    <t>Mining of Uranium and Thorium Ores</t>
  </si>
  <si>
    <t>12.0</t>
  </si>
  <si>
    <t>Mining of uranium and thorium ores</t>
  </si>
  <si>
    <t>12.00</t>
  </si>
  <si>
    <t>13</t>
  </si>
  <si>
    <t>Mining of Metal Ores</t>
  </si>
  <si>
    <t>13.1</t>
  </si>
  <si>
    <t>Mining of iron ores</t>
  </si>
  <si>
    <t>13.10</t>
  </si>
  <si>
    <t>13.2</t>
  </si>
  <si>
    <t>Mining of non-ferrous metal ores, except uranium and thorium ores</t>
  </si>
  <si>
    <t>13.20</t>
  </si>
  <si>
    <t>14</t>
  </si>
  <si>
    <t>Other Mining and Quarrying</t>
  </si>
  <si>
    <t>14.1</t>
  </si>
  <si>
    <t>Quarrying of stone</t>
  </si>
  <si>
    <t>14.11</t>
  </si>
  <si>
    <t>Quarrying of ornamental and building stone</t>
  </si>
  <si>
    <t>14.12</t>
  </si>
  <si>
    <t>Quarrying of limestone, gypsum and chalk</t>
  </si>
  <si>
    <t>14.13</t>
  </si>
  <si>
    <t>Quarrying of slate</t>
  </si>
  <si>
    <t>14.2</t>
  </si>
  <si>
    <t>Renting of sporting and recreational equipment</t>
  </si>
  <si>
    <t>71.40/3</t>
  </si>
  <si>
    <t>Renting of radios, televisions, video recorders and DVD players</t>
  </si>
  <si>
    <t>71.40/4</t>
  </si>
  <si>
    <t>Renting of records and other pre-recorded media</t>
  </si>
  <si>
    <t>71.40/5</t>
  </si>
  <si>
    <t>Renting of video tapes and DVDs</t>
  </si>
  <si>
    <t>71.40/9</t>
  </si>
  <si>
    <t>Renting of other personal and household goods not elsewhere classified</t>
  </si>
  <si>
    <t>72</t>
  </si>
  <si>
    <t>Computer and Related Activities</t>
  </si>
  <si>
    <t>72.1</t>
  </si>
  <si>
    <t>Hardware consultancy</t>
  </si>
  <si>
    <t>72.10</t>
  </si>
  <si>
    <t>72.2</t>
  </si>
  <si>
    <t>Software consultancy and supply</t>
  </si>
  <si>
    <t>72.21</t>
  </si>
  <si>
    <t>Publishing of software</t>
  </si>
  <si>
    <t>72.22</t>
  </si>
  <si>
    <t>Other software consultancy and supply</t>
  </si>
  <si>
    <t>72.3</t>
  </si>
  <si>
    <t>Data processing</t>
  </si>
  <si>
    <t>72.30</t>
  </si>
  <si>
    <t>72.4</t>
  </si>
  <si>
    <t>Database activities</t>
  </si>
  <si>
    <t>72.40</t>
  </si>
  <si>
    <t>72.5</t>
  </si>
  <si>
    <t>Maintenance and repair of office, accounting and computing machinery</t>
  </si>
  <si>
    <t>72.50</t>
  </si>
  <si>
    <t>72.6</t>
  </si>
  <si>
    <t>Other computer related activities</t>
  </si>
  <si>
    <t>72.60</t>
  </si>
  <si>
    <t>73</t>
  </si>
  <si>
    <t>Research and Development</t>
  </si>
  <si>
    <t>73.1</t>
  </si>
  <si>
    <t>Research and experimental development on natural sciences and engineering</t>
  </si>
  <si>
    <t>73.10</t>
  </si>
  <si>
    <t>73.2</t>
  </si>
  <si>
    <t>Research and experimental development on social sciences and humanities</t>
  </si>
  <si>
    <t>73.20</t>
  </si>
  <si>
    <t>74</t>
  </si>
  <si>
    <t>Other Business Activities</t>
  </si>
  <si>
    <t>74.1</t>
  </si>
  <si>
    <t>Legal, accounting, book-keeping and auditing activities; tax consultancy; market research and public opinion polling; business and management consultancy; holdings</t>
  </si>
  <si>
    <t>74.11</t>
  </si>
  <si>
    <t>Legal activities</t>
  </si>
  <si>
    <t>Renting of other transport equipment</t>
  </si>
  <si>
    <t>71.21</t>
  </si>
  <si>
    <t>Renting of other land transport equipment</t>
  </si>
  <si>
    <t>71.21/1</t>
  </si>
  <si>
    <t>Wholesale of agricultural machinery and accessories and implements, including tractors</t>
  </si>
  <si>
    <t>51.9</t>
  </si>
  <si>
    <t>Other wholesale</t>
  </si>
  <si>
    <t>51.90</t>
  </si>
  <si>
    <t>52</t>
  </si>
  <si>
    <t>Retail Trade, Except of Motor Vehicles and Motorcycles; Repair of Personal and Household Goods</t>
  </si>
  <si>
    <t>52.1</t>
  </si>
  <si>
    <t>Retail sale in non-specialised stores</t>
  </si>
  <si>
    <t>52.11</t>
  </si>
  <si>
    <t>Retail sale in non-specialised stores with food, beverages or tobacco predominating</t>
  </si>
  <si>
    <t>52.11/1</t>
  </si>
  <si>
    <t>Retail sale by confectioners, tobacconists and newsagents (CTNs)</t>
  </si>
  <si>
    <t>52.11/2</t>
  </si>
  <si>
    <t>Retail sale in non-specialised stores (excluding CTNs) holding an alcohol licence with food, beverages or tobacco predominating</t>
  </si>
  <si>
    <t>52.11/3</t>
  </si>
  <si>
    <t>Retail sale in non-specialised stores (excluding CTNs) not holding an alcohol licence with food, beverages or tobacco predominating</t>
  </si>
  <si>
    <t>52.12</t>
  </si>
  <si>
    <t>Other retail sale in non-specialised stores</t>
  </si>
  <si>
    <t>52.2</t>
  </si>
  <si>
    <t>Retail sale of food, beverages and tobacco in specialised stores</t>
  </si>
  <si>
    <t>52.21</t>
  </si>
  <si>
    <t>Retail sale of fruit and vegetables</t>
  </si>
  <si>
    <t>52.22</t>
  </si>
  <si>
    <t>Retail sale of meat and meat products</t>
  </si>
  <si>
    <t>52.23</t>
  </si>
  <si>
    <t>Retail sale of fish, crustaceans and molluscs</t>
  </si>
  <si>
    <t>52.24</t>
  </si>
  <si>
    <t>Retail sale of bread, cakes, flour confectionery and sugar confectionery</t>
  </si>
  <si>
    <t>52.25</t>
  </si>
  <si>
    <t>Retail sale of alcoholic and other beverages</t>
  </si>
  <si>
    <t>52.26</t>
  </si>
  <si>
    <t>Retail sale of tobacco products</t>
  </si>
  <si>
    <t>52.27</t>
  </si>
  <si>
    <t>Other retail sale of food, beverages and tobacco in specialised stores</t>
  </si>
  <si>
    <t>52.3</t>
  </si>
  <si>
    <t>Retail sale of pharmaceutical and medical goods, cosmetic and toilet articles</t>
  </si>
  <si>
    <t>52.31</t>
  </si>
  <si>
    <t>Dispensing chemists</t>
  </si>
  <si>
    <t>52.32</t>
  </si>
  <si>
    <t>Retail sale of medical and orthopaedic goods</t>
  </si>
  <si>
    <t>52.32/1</t>
  </si>
  <si>
    <t>Retail sale of hearing aids</t>
  </si>
  <si>
    <t>52.32/9</t>
  </si>
  <si>
    <t>Retail sale of medical and orthopaedic goods not elsewhere classified</t>
  </si>
  <si>
    <t>52.33</t>
  </si>
  <si>
    <t>Retail sale of cosmetic and toilet articles</t>
  </si>
  <si>
    <t>52.4</t>
  </si>
  <si>
    <t>Other retail sale of new goods in specialised stores</t>
  </si>
  <si>
    <t>52.41</t>
  </si>
  <si>
    <t>Retail sale of textiles</t>
  </si>
  <si>
    <t>52.42</t>
  </si>
  <si>
    <t>Retail sale of clothing</t>
  </si>
  <si>
    <t>52.42/1</t>
  </si>
  <si>
    <t>Retail sale of adults’ fur and leather clothing</t>
  </si>
  <si>
    <t>52.42/2</t>
  </si>
  <si>
    <t>Retail sale of children’s and infants’ clothing</t>
  </si>
  <si>
    <t>52.42/3</t>
  </si>
  <si>
    <t>Retail sale of other women’s clothing</t>
  </si>
  <si>
    <t>Wholesale of pharmaceutical goods</t>
  </si>
  <si>
    <t>51.47</t>
  </si>
  <si>
    <t>Wholesale of other household goods</t>
  </si>
  <si>
    <t>51.47/1</t>
  </si>
  <si>
    <t>Wholesale of furniture</t>
  </si>
  <si>
    <t>51.47/3</t>
  </si>
  <si>
    <t>Wholesale of jewellery</t>
  </si>
  <si>
    <t>51.47/4</t>
  </si>
  <si>
    <t>Wholesale of imitation jewellery</t>
  </si>
  <si>
    <t>51.47/5</t>
  </si>
  <si>
    <t>Wholesale of musical instruments</t>
  </si>
  <si>
    <t>51.47/6</t>
  </si>
  <si>
    <t>Wholesale of photographic goods</t>
  </si>
  <si>
    <t>51.47/7</t>
  </si>
  <si>
    <t>Wholesale of toys and games</t>
  </si>
  <si>
    <t>51.47/8</t>
  </si>
  <si>
    <t>Wholesale of travel and fancy goods</t>
  </si>
  <si>
    <t>51.47/9</t>
  </si>
  <si>
    <t>Wholesale of other household goods not elsewhere classified</t>
  </si>
  <si>
    <t>51.5</t>
  </si>
  <si>
    <t>Wholesale of non-agricultural intermediate products, waste and scrap</t>
  </si>
  <si>
    <t>51.51</t>
  </si>
  <si>
    <t>Wholesale of solid, liquid and gaseous fuels and related products</t>
  </si>
  <si>
    <t>51.51/1</t>
  </si>
  <si>
    <t>Wholesale of petroleum and petroleum products</t>
  </si>
  <si>
    <t>51.51/9</t>
  </si>
  <si>
    <t>Wholesale of other fuels and related products</t>
  </si>
  <si>
    <t>51.52</t>
  </si>
  <si>
    <t>Wholesale of metals and ores</t>
  </si>
  <si>
    <t>51.53</t>
  </si>
  <si>
    <t>Wholesale of wood, construction materials and sanitary equipment</t>
  </si>
  <si>
    <t>51.54</t>
  </si>
  <si>
    <t>Wholesale of hardware, plumbing and heating equipment and supplies</t>
  </si>
  <si>
    <t>51.55</t>
  </si>
  <si>
    <t>Wholesale of chemical products</t>
  </si>
  <si>
    <t>51.56</t>
  </si>
  <si>
    <t>Wholesale of other intermediate products</t>
  </si>
  <si>
    <t>51.57</t>
  </si>
  <si>
    <t>Wholesale of waste and scrap</t>
  </si>
  <si>
    <t>51.8</t>
  </si>
  <si>
    <t>Wholesale of machinery, equipment and supplies</t>
  </si>
  <si>
    <t>51.81</t>
  </si>
  <si>
    <t>Wholesale of machine tools</t>
  </si>
  <si>
    <t>51.82</t>
  </si>
  <si>
    <t>●    Insert additional columns to the tables below (if necessary) to reflect the full economic life of the programme</t>
  </si>
  <si>
    <r>
      <t xml:space="preserve">Cells with </t>
    </r>
    <r>
      <rPr>
        <sz val="14"/>
        <color indexed="10"/>
        <rFont val="Arial"/>
        <family val="2"/>
      </rPr>
      <t xml:space="preserve">** </t>
    </r>
    <r>
      <rPr>
        <sz val="10"/>
        <rFont val="Arial"/>
        <family val="2"/>
      </rPr>
      <t>are compulsory cells that require completing</t>
    </r>
  </si>
  <si>
    <t>Applicant organisation details</t>
  </si>
  <si>
    <t>Geographical location for your share of the project workload</t>
  </si>
  <si>
    <t>●    The applicant should adhere to State aid regulations to identify the eligible costs of the project and include only these in Tables 1, 2, 3 &amp; 4.   You should refer to the appropriate Regulations - as set out in the guidance - for specific details on eligible costs</t>
  </si>
  <si>
    <t>●    For other programme expenditure, please add associated project activity costs crucial to delivery of objectives</t>
  </si>
  <si>
    <t>Expenditure Items (examples below)</t>
  </si>
  <si>
    <t xml:space="preserve">Expenditure Items </t>
  </si>
  <si>
    <t>Table 4 - Other Delivery Expenditure Profile not captured in tables 1 - 3</t>
  </si>
  <si>
    <t>●    If applicable, please populate the expenditure schedules below, recording expenditures in present day (2013) prices.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</si>
</sst>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809]dd\ mmmm\ yyyy"/>
    <numFmt numFmtId="174" formatCode="[$-F800]dddd\,\ mmmm\ dd\,\ yyyy"/>
    <numFmt numFmtId="175" formatCode="dd/mm/yyyy;@"/>
    <numFmt numFmtId="176" formatCode="&quot;£&quot;#,##0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dd\-mmm\-yyyy"/>
    <numFmt numFmtId="182" formatCode="_-* #,##0.0_-;\-* #,##0.0_-;_-* &quot;-&quot;??_-;_-@_-"/>
    <numFmt numFmtId="183" formatCode="_-* #,##0_-;\-* #,##0_-;_-* &quot;-&quot;??_-;_-@_-"/>
    <numFmt numFmtId="184" formatCode="#,##0_ ;\-#,##0\ "/>
  </numFmts>
  <fonts count="71">
    <font>
      <sz val="10"/>
      <name val="Arial"/>
      <family val="0"/>
    </font>
    <font>
      <b/>
      <sz val="10"/>
      <name val="Arial"/>
      <family val="2"/>
    </font>
    <font>
      <sz val="10"/>
      <color indexed="44"/>
      <name val="Arial"/>
      <family val="2"/>
    </font>
    <font>
      <b/>
      <sz val="12"/>
      <color indexed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Verdana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Verdana"/>
      <family val="2"/>
    </font>
    <font>
      <sz val="10"/>
      <color indexed="9"/>
      <name val="Wingdings"/>
      <family val="0"/>
    </font>
    <font>
      <sz val="20"/>
      <color indexed="9"/>
      <name val="Wingdings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8"/>
      <color indexed="18"/>
      <name val="Calibri"/>
      <family val="2"/>
    </font>
    <font>
      <sz val="10"/>
      <color indexed="1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Univers 55"/>
      <family val="0"/>
    </font>
    <font>
      <b/>
      <sz val="16"/>
      <color indexed="9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Univers 55"/>
      <family val="0"/>
    </font>
    <font>
      <b/>
      <sz val="16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 style="thick">
        <color indexed="62"/>
      </top>
      <bottom style="thin">
        <color indexed="9"/>
      </bottom>
    </border>
    <border>
      <left>
        <color indexed="63"/>
      </left>
      <right style="thin">
        <color indexed="8"/>
      </right>
      <top style="thick">
        <color indexed="62"/>
      </top>
      <bottom style="thin">
        <color indexed="9"/>
      </bottom>
    </border>
    <border>
      <left style="thin">
        <color indexed="8"/>
      </left>
      <right style="thin">
        <color indexed="8"/>
      </right>
      <top style="thick">
        <color indexed="62"/>
      </top>
      <bottom style="thin">
        <color indexed="9"/>
      </bottom>
    </border>
    <border>
      <left style="thin">
        <color indexed="8"/>
      </left>
      <right style="thick">
        <color indexed="62"/>
      </right>
      <top style="thick">
        <color indexed="62"/>
      </top>
      <bottom style="thin">
        <color indexed="9"/>
      </bottom>
    </border>
    <border>
      <left style="thick">
        <color indexed="62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62"/>
      </right>
      <top style="thin">
        <color indexed="9"/>
      </top>
      <bottom style="thin">
        <color indexed="9"/>
      </bottom>
    </border>
    <border>
      <left style="thick">
        <color indexed="62"/>
      </left>
      <right>
        <color indexed="63"/>
      </right>
      <top style="thin">
        <color indexed="9"/>
      </top>
      <bottom style="thick">
        <color indexed="62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62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62"/>
      </bottom>
    </border>
    <border>
      <left>
        <color indexed="63"/>
      </left>
      <right style="thick">
        <color indexed="62"/>
      </right>
      <top style="thin">
        <color indexed="9"/>
      </top>
      <bottom style="thick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9"/>
      </left>
      <right>
        <color indexed="63"/>
      </right>
      <top>
        <color indexed="63"/>
      </top>
      <bottom style="thick">
        <color indexed="62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ck">
        <color indexed="62"/>
      </left>
      <right style="thin">
        <color indexed="9"/>
      </right>
      <top style="thick">
        <color indexed="62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62"/>
      </top>
      <bottom>
        <color indexed="63"/>
      </bottom>
    </border>
    <border>
      <left style="thin">
        <color indexed="9"/>
      </left>
      <right style="thick">
        <color indexed="62"/>
      </right>
      <top style="thick">
        <color indexed="62"/>
      </top>
      <bottom style="thin">
        <color indexed="9"/>
      </bottom>
    </border>
    <border>
      <left style="thick">
        <color indexed="62"/>
      </left>
      <right style="thin">
        <color indexed="9"/>
      </right>
      <top style="thin">
        <color indexed="9"/>
      </top>
      <bottom style="thick">
        <color indexed="62"/>
      </bottom>
    </border>
    <border>
      <left style="thin">
        <color indexed="9"/>
      </left>
      <right style="thick">
        <color indexed="62"/>
      </right>
      <top style="thin">
        <color indexed="9"/>
      </top>
      <bottom style="thick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>
        <color indexed="63"/>
      </bottom>
    </border>
    <border>
      <left style="thin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medium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thin">
        <color rgb="FFCC0000"/>
      </right>
      <top style="medium">
        <color rgb="FFCC0000"/>
      </top>
      <bottom style="thin">
        <color rgb="FFCC0000"/>
      </bottom>
    </border>
    <border>
      <left style="thin">
        <color rgb="FFCC0000"/>
      </left>
      <right style="thin">
        <color rgb="FFCC0000"/>
      </right>
      <top style="medium">
        <color rgb="FFCC0000"/>
      </top>
      <bottom style="thin">
        <color rgb="FFCC0000"/>
      </bottom>
    </border>
    <border>
      <left style="thin">
        <color rgb="FFCC0000"/>
      </left>
      <right style="medium">
        <color rgb="FFCC0000"/>
      </right>
      <top style="medium">
        <color rgb="FFCC0000"/>
      </top>
      <bottom style="thin">
        <color rgb="FFCC0000"/>
      </bottom>
    </border>
    <border>
      <left style="medium">
        <color rgb="FFCC0000"/>
      </left>
      <right>
        <color indexed="63"/>
      </right>
      <top style="medium">
        <color rgb="FFCC0000"/>
      </top>
      <bottom>
        <color indexed="63"/>
      </bottom>
    </border>
    <border>
      <left>
        <color indexed="63"/>
      </left>
      <right>
        <color indexed="63"/>
      </right>
      <top style="medium">
        <color rgb="FFCC0000"/>
      </top>
      <bottom>
        <color indexed="63"/>
      </bottom>
    </border>
    <border>
      <left>
        <color indexed="63"/>
      </left>
      <right style="medium">
        <color rgb="FFCC0000"/>
      </right>
      <top style="medium">
        <color rgb="FFCC0000"/>
      </top>
      <bottom>
        <color indexed="63"/>
      </bottom>
    </border>
    <border>
      <left style="medium">
        <color rgb="FFCC0000"/>
      </left>
      <right>
        <color indexed="63"/>
      </right>
      <top>
        <color indexed="63"/>
      </top>
      <bottom style="medium">
        <color rgb="FFCC0000"/>
      </bottom>
    </border>
    <border>
      <left>
        <color indexed="63"/>
      </left>
      <right>
        <color indexed="63"/>
      </right>
      <top>
        <color indexed="63"/>
      </top>
      <bottom style="medium">
        <color rgb="FFCC0000"/>
      </bottom>
    </border>
    <border>
      <left>
        <color indexed="63"/>
      </left>
      <right style="medium">
        <color rgb="FFCC0000"/>
      </right>
      <top>
        <color indexed="63"/>
      </top>
      <bottom style="medium">
        <color rgb="FFCC0000"/>
      </bottom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</border>
    <border>
      <left style="thin">
        <color rgb="FFCC0000"/>
      </left>
      <right style="medium">
        <color rgb="FFCC0000"/>
      </right>
      <top style="thin">
        <color rgb="FFCC0000"/>
      </top>
      <bottom style="thin">
        <color rgb="FFCC0000"/>
      </bottom>
    </border>
    <border>
      <left style="thin">
        <color rgb="FFCC0000"/>
      </left>
      <right style="thin">
        <color rgb="FFCC0000"/>
      </right>
      <top style="thin">
        <color rgb="FFCC0000"/>
      </top>
      <bottom style="medium">
        <color rgb="FFCC0000"/>
      </bottom>
    </border>
    <border>
      <left style="thin">
        <color rgb="FFCC0000"/>
      </left>
      <right style="medium">
        <color rgb="FFCC0000"/>
      </right>
      <top style="thin">
        <color rgb="FFCC0000"/>
      </top>
      <bottom style="medium">
        <color rgb="FFCC0000"/>
      </bottom>
    </border>
    <border>
      <left style="medium">
        <color rgb="FFCC0000"/>
      </left>
      <right>
        <color indexed="63"/>
      </right>
      <top style="medium">
        <color rgb="FFCC0000"/>
      </top>
      <bottom style="thin">
        <color rgb="FFCC0000"/>
      </bottom>
    </border>
    <border>
      <left style="medium">
        <color rgb="FFCC0000"/>
      </left>
      <right>
        <color indexed="63"/>
      </right>
      <top style="thin">
        <color rgb="FFCC0000"/>
      </top>
      <bottom style="thin">
        <color rgb="FFCC0000"/>
      </bottom>
    </border>
    <border>
      <left style="medium">
        <color rgb="FFCC0000"/>
      </left>
      <right>
        <color indexed="63"/>
      </right>
      <top style="thin">
        <color rgb="FFCC0000"/>
      </top>
      <bottom>
        <color indexed="63"/>
      </bottom>
    </border>
    <border>
      <left style="medium">
        <color rgb="FFCC0000"/>
      </left>
      <right>
        <color indexed="63"/>
      </right>
      <top style="thin">
        <color rgb="FFCC0000"/>
      </top>
      <bottom style="medium">
        <color rgb="FFCC0000"/>
      </bottom>
    </border>
    <border>
      <left>
        <color indexed="63"/>
      </left>
      <right style="thin">
        <color rgb="FFCC0000"/>
      </right>
      <top style="thin">
        <color rgb="FFCC0000"/>
      </top>
      <bottom style="thin">
        <color rgb="FFCC0000"/>
      </bottom>
    </border>
    <border>
      <left>
        <color indexed="63"/>
      </left>
      <right style="thin">
        <color rgb="FFCC0000"/>
      </right>
      <top style="thin">
        <color rgb="FFCC0000"/>
      </top>
      <bottom style="medium">
        <color rgb="FFCC0000"/>
      </bottom>
    </border>
    <border>
      <left>
        <color indexed="63"/>
      </left>
      <right style="thin">
        <color rgb="FFCC0000"/>
      </right>
      <top style="medium">
        <color rgb="FFCC0000"/>
      </top>
      <bottom style="medium">
        <color rgb="FFCC0000"/>
      </bottom>
    </border>
    <border>
      <left style="thin">
        <color rgb="FFCC0000"/>
      </left>
      <right style="thin">
        <color rgb="FFCC0000"/>
      </right>
      <top style="medium">
        <color rgb="FFCC0000"/>
      </top>
      <bottom style="medium">
        <color rgb="FFCC0000"/>
      </bottom>
    </border>
    <border>
      <left style="thin">
        <color rgb="FFCC0000"/>
      </left>
      <right style="medium">
        <color rgb="FFCC0000"/>
      </right>
      <top style="medium">
        <color rgb="FFCC0000"/>
      </top>
      <bottom style="medium">
        <color rgb="FFCC0000"/>
      </bottom>
    </border>
    <border>
      <left>
        <color indexed="63"/>
      </left>
      <right>
        <color indexed="63"/>
      </right>
      <top style="medium">
        <color rgb="FFCC0000"/>
      </top>
      <bottom style="medium">
        <color rgb="FFCC0000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n">
        <color indexed="9"/>
      </right>
      <top style="medium">
        <color indexed="62"/>
      </top>
      <bottom style="medium">
        <color indexed="62"/>
      </bottom>
    </border>
    <border>
      <left style="thin">
        <color indexed="9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n">
        <color indexed="9"/>
      </right>
      <top style="medium">
        <color indexed="62"/>
      </top>
      <bottom style="thin">
        <color indexed="62"/>
      </bottom>
    </border>
    <border>
      <left style="thin">
        <color indexed="9"/>
      </left>
      <right style="thin">
        <color indexed="9"/>
      </right>
      <top style="medium">
        <color indexed="62"/>
      </top>
      <bottom style="thin">
        <color indexed="62"/>
      </bottom>
    </border>
    <border>
      <left style="thin">
        <color indexed="9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9"/>
      </right>
      <top style="thin">
        <color indexed="62"/>
      </top>
      <bottom style="thin">
        <color indexed="62"/>
      </bottom>
    </border>
    <border>
      <left style="thin">
        <color indexed="9"/>
      </left>
      <right style="thin">
        <color indexed="9"/>
      </right>
      <top style="thin">
        <color indexed="62"/>
      </top>
      <bottom style="thin">
        <color indexed="62"/>
      </bottom>
    </border>
    <border>
      <left style="thin">
        <color indexed="9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9"/>
      </right>
      <top style="thin">
        <color indexed="62"/>
      </top>
      <bottom style="medium">
        <color indexed="62"/>
      </bottom>
    </border>
    <border>
      <left style="thin">
        <color indexed="9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thin">
        <color indexed="9"/>
      </left>
      <right style="thin">
        <color indexed="9"/>
      </right>
      <top style="thin">
        <color indexed="62"/>
      </top>
      <bottom style="medium">
        <color indexed="62"/>
      </bottom>
    </border>
    <border>
      <left style="thin">
        <color indexed="9"/>
      </left>
      <right style="thin">
        <color indexed="9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n">
        <color indexed="9"/>
      </right>
      <top style="medium">
        <color indexed="62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2"/>
      </top>
      <bottom>
        <color indexed="63"/>
      </bottom>
    </border>
    <border>
      <left style="thin">
        <color indexed="9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thin">
        <color indexed="9"/>
      </right>
      <top>
        <color indexed="63"/>
      </top>
      <bottom style="medium">
        <color indexed="62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62"/>
      </bottom>
    </border>
    <border>
      <left style="thin">
        <color indexed="9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rgb="FFCC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0000"/>
      </right>
      <top>
        <color indexed="63"/>
      </top>
      <bottom>
        <color indexed="63"/>
      </bottom>
    </border>
    <border>
      <left style="medium">
        <color rgb="FFCC0000"/>
      </left>
      <right>
        <color indexed="63"/>
      </right>
      <top style="medium">
        <color rgb="FFCC0000"/>
      </top>
      <bottom style="medium">
        <color rgb="FFCC0000"/>
      </bottom>
    </border>
    <border>
      <left>
        <color indexed="63"/>
      </left>
      <right style="medium">
        <color rgb="FFCC0000"/>
      </right>
      <top style="medium">
        <color rgb="FFCC0000"/>
      </top>
      <bottom style="medium">
        <color rgb="FFCC0000"/>
      </bottom>
    </border>
    <border>
      <left style="medium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right"/>
      <protection/>
    </xf>
    <xf numFmtId="0" fontId="1" fillId="33" borderId="16" xfId="0" applyFont="1" applyFill="1" applyBorder="1" applyAlignment="1" applyProtection="1">
      <alignment horizontal="right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right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 horizontal="righ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/>
    </xf>
    <xf numFmtId="0" fontId="9" fillId="33" borderId="12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 horizontal="right"/>
      <protection/>
    </xf>
    <xf numFmtId="0" fontId="0" fillId="33" borderId="20" xfId="0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 horizontal="right"/>
      <protection/>
    </xf>
    <xf numFmtId="0" fontId="0" fillId="33" borderId="0" xfId="0" applyFill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68" fontId="0" fillId="33" borderId="0" xfId="45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" fillId="33" borderId="21" xfId="0" applyFont="1" applyFill="1" applyBorder="1" applyAlignment="1" applyProtection="1">
      <alignment vertical="top" wrapText="1"/>
      <protection/>
    </xf>
    <xf numFmtId="0" fontId="1" fillId="33" borderId="22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23" xfId="0" applyFill="1" applyBorder="1" applyAlignment="1" applyProtection="1">
      <alignment horizontal="left"/>
      <protection/>
    </xf>
    <xf numFmtId="0" fontId="0" fillId="33" borderId="19" xfId="0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0" fontId="9" fillId="33" borderId="20" xfId="0" applyFont="1" applyFill="1" applyBorder="1" applyAlignment="1" applyProtection="1">
      <alignment/>
      <protection/>
    </xf>
    <xf numFmtId="0" fontId="14" fillId="33" borderId="12" xfId="0" applyFont="1" applyFill="1" applyBorder="1" applyAlignment="1" applyProtection="1">
      <alignment/>
      <protection/>
    </xf>
    <xf numFmtId="0" fontId="9" fillId="33" borderId="21" xfId="0" applyFont="1" applyFill="1" applyBorder="1" applyAlignment="1" applyProtection="1">
      <alignment/>
      <protection/>
    </xf>
    <xf numFmtId="0" fontId="9" fillId="33" borderId="22" xfId="0" applyFont="1" applyFill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right"/>
      <protection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8" fillId="34" borderId="29" xfId="0" applyFont="1" applyFill="1" applyBorder="1" applyAlignment="1">
      <alignment vertical="center"/>
    </xf>
    <xf numFmtId="0" fontId="14" fillId="0" borderId="11" xfId="60" applyFont="1" applyFill="1" applyBorder="1" applyAlignment="1">
      <alignment wrapText="1"/>
      <protection/>
    </xf>
    <xf numFmtId="0" fontId="9" fillId="34" borderId="30" xfId="0" applyFont="1" applyFill="1" applyBorder="1" applyAlignment="1" applyProtection="1">
      <alignment/>
      <protection/>
    </xf>
    <xf numFmtId="0" fontId="8" fillId="34" borderId="31" xfId="0" applyFont="1" applyFill="1" applyBorder="1" applyAlignment="1" applyProtection="1">
      <alignment vertical="center"/>
      <protection/>
    </xf>
    <xf numFmtId="0" fontId="9" fillId="34" borderId="32" xfId="0" applyFont="1" applyFill="1" applyBorder="1" applyAlignment="1" applyProtection="1">
      <alignment/>
      <protection/>
    </xf>
    <xf numFmtId="0" fontId="10" fillId="34" borderId="32" xfId="0" applyFont="1" applyFill="1" applyBorder="1" applyAlignment="1" applyProtection="1">
      <alignment horizontal="right" vertical="center"/>
      <protection/>
    </xf>
    <xf numFmtId="0" fontId="11" fillId="34" borderId="32" xfId="0" applyFont="1" applyFill="1" applyBorder="1" applyAlignment="1" applyProtection="1">
      <alignment vertical="center"/>
      <protection/>
    </xf>
    <xf numFmtId="0" fontId="12" fillId="34" borderId="33" xfId="0" applyFont="1" applyFill="1" applyBorder="1" applyAlignment="1" applyProtection="1">
      <alignment/>
      <protection/>
    </xf>
    <xf numFmtId="0" fontId="9" fillId="33" borderId="34" xfId="0" applyFont="1" applyFill="1" applyBorder="1" applyAlignment="1" applyProtection="1">
      <alignment/>
      <protection/>
    </xf>
    <xf numFmtId="0" fontId="2" fillId="33" borderId="35" xfId="0" applyFont="1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9" fillId="34" borderId="34" xfId="0" applyFont="1" applyFill="1" applyBorder="1" applyAlignment="1" applyProtection="1">
      <alignment/>
      <protection/>
    </xf>
    <xf numFmtId="0" fontId="6" fillId="33" borderId="35" xfId="0" applyFont="1" applyFill="1" applyBorder="1" applyAlignment="1" applyProtection="1">
      <alignment horizontal="left" vertical="center"/>
      <protection/>
    </xf>
    <xf numFmtId="0" fontId="0" fillId="33" borderId="35" xfId="0" applyFill="1" applyBorder="1" applyAlignment="1" applyProtection="1">
      <alignment horizontal="left"/>
      <protection/>
    </xf>
    <xf numFmtId="0" fontId="9" fillId="33" borderId="36" xfId="0" applyFont="1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 locked="0"/>
    </xf>
    <xf numFmtId="49" fontId="0" fillId="33" borderId="41" xfId="0" applyNumberFormat="1" applyFont="1" applyFill="1" applyBorder="1" applyAlignment="1" applyProtection="1">
      <alignment horizontal="left"/>
      <protection locked="0"/>
    </xf>
    <xf numFmtId="168" fontId="0" fillId="33" borderId="41" xfId="45" applyNumberFormat="1" applyFont="1" applyFill="1" applyBorder="1" applyAlignment="1" applyProtection="1">
      <alignment horizontal="left"/>
      <protection locked="0"/>
    </xf>
    <xf numFmtId="1" fontId="0" fillId="33" borderId="41" xfId="0" applyNumberFormat="1" applyFill="1" applyBorder="1" applyAlignment="1" applyProtection="1">
      <alignment horizontal="left"/>
      <protection locked="0"/>
    </xf>
    <xf numFmtId="0" fontId="0" fillId="33" borderId="41" xfId="0" applyFont="1" applyFill="1" applyBorder="1" applyAlignment="1" applyProtection="1">
      <alignment horizontal="left"/>
      <protection locked="0"/>
    </xf>
    <xf numFmtId="0" fontId="9" fillId="33" borderId="17" xfId="0" applyFont="1" applyFill="1" applyBorder="1" applyAlignment="1" applyProtection="1">
      <alignment/>
      <protection/>
    </xf>
    <xf numFmtId="0" fontId="0" fillId="33" borderId="42" xfId="0" applyFill="1" applyBorder="1" applyAlignment="1" applyProtection="1">
      <alignment/>
      <protection/>
    </xf>
    <xf numFmtId="0" fontId="9" fillId="34" borderId="43" xfId="0" applyFont="1" applyFill="1" applyBorder="1" applyAlignment="1">
      <alignment/>
    </xf>
    <xf numFmtId="0" fontId="9" fillId="34" borderId="29" xfId="0" applyFont="1" applyFill="1" applyBorder="1" applyAlignment="1">
      <alignment/>
    </xf>
    <xf numFmtId="0" fontId="10" fillId="34" borderId="29" xfId="0" applyFont="1" applyFill="1" applyBorder="1" applyAlignment="1">
      <alignment horizontal="right" vertical="center"/>
    </xf>
    <xf numFmtId="0" fontId="11" fillId="34" borderId="29" xfId="0" applyFont="1" applyFill="1" applyBorder="1" applyAlignment="1">
      <alignment vertical="center"/>
    </xf>
    <xf numFmtId="0" fontId="13" fillId="34" borderId="29" xfId="0" applyFont="1" applyFill="1" applyBorder="1" applyAlignment="1">
      <alignment vertical="center"/>
    </xf>
    <xf numFmtId="0" fontId="9" fillId="34" borderId="44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3" fillId="33" borderId="25" xfId="0" applyFont="1" applyFill="1" applyBorder="1" applyAlignment="1">
      <alignment horizontal="center" vertical="center"/>
    </xf>
    <xf numFmtId="175" fontId="0" fillId="33" borderId="45" xfId="0" applyNumberFormat="1" applyFill="1" applyBorder="1" applyAlignment="1" applyProtection="1">
      <alignment/>
      <protection locked="0"/>
    </xf>
    <xf numFmtId="175" fontId="0" fillId="33" borderId="46" xfId="0" applyNumberFormat="1" applyFill="1" applyBorder="1" applyAlignment="1" applyProtection="1">
      <alignment/>
      <protection locked="0"/>
    </xf>
    <xf numFmtId="175" fontId="0" fillId="33" borderId="47" xfId="0" applyNumberFormat="1" applyFill="1" applyBorder="1" applyAlignment="1" applyProtection="1">
      <alignment/>
      <protection locked="0"/>
    </xf>
    <xf numFmtId="168" fontId="0" fillId="33" borderId="45" xfId="45" applyNumberFormat="1" applyFont="1" applyFill="1" applyBorder="1" applyAlignment="1" applyProtection="1">
      <alignment/>
      <protection locked="0"/>
    </xf>
    <xf numFmtId="168" fontId="0" fillId="33" borderId="46" xfId="45" applyNumberFormat="1" applyFont="1" applyFill="1" applyBorder="1" applyAlignment="1" applyProtection="1">
      <alignment/>
      <protection locked="0"/>
    </xf>
    <xf numFmtId="168" fontId="0" fillId="33" borderId="47" xfId="45" applyNumberFormat="1" applyFont="1" applyFill="1" applyBorder="1" applyAlignment="1" applyProtection="1">
      <alignment/>
      <protection locked="0"/>
    </xf>
    <xf numFmtId="0" fontId="0" fillId="33" borderId="45" xfId="0" applyFill="1" applyBorder="1" applyAlignment="1" applyProtection="1">
      <alignment/>
      <protection locked="0"/>
    </xf>
    <xf numFmtId="0" fontId="0" fillId="33" borderId="46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168" fontId="0" fillId="35" borderId="45" xfId="45" applyNumberFormat="1" applyFont="1" applyFill="1" applyBorder="1" applyAlignment="1">
      <alignment/>
    </xf>
    <xf numFmtId="168" fontId="0" fillId="35" borderId="46" xfId="45" applyNumberFormat="1" applyFont="1" applyFill="1" applyBorder="1" applyAlignment="1">
      <alignment/>
    </xf>
    <xf numFmtId="168" fontId="0" fillId="35" borderId="47" xfId="45" applyNumberFormat="1" applyFont="1" applyFill="1" applyBorder="1" applyAlignment="1">
      <alignment/>
    </xf>
    <xf numFmtId="168" fontId="1" fillId="35" borderId="41" xfId="45" applyNumberFormat="1" applyFont="1" applyFill="1" applyBorder="1" applyAlignment="1">
      <alignment vertical="center"/>
    </xf>
    <xf numFmtId="0" fontId="14" fillId="0" borderId="48" xfId="59" applyFont="1" applyFill="1" applyBorder="1" applyAlignment="1" applyProtection="1">
      <alignment/>
      <protection/>
    </xf>
    <xf numFmtId="0" fontId="14" fillId="0" borderId="49" xfId="59" applyFont="1" applyFill="1" applyBorder="1" applyAlignment="1" applyProtection="1">
      <alignment/>
      <protection/>
    </xf>
    <xf numFmtId="0" fontId="14" fillId="0" borderId="50" xfId="59" applyFont="1" applyFill="1" applyBorder="1" applyAlignment="1" applyProtection="1">
      <alignment/>
      <protection/>
    </xf>
    <xf numFmtId="0" fontId="14" fillId="0" borderId="51" xfId="59" applyFont="1" applyFill="1" applyBorder="1" applyAlignment="1" applyProtection="1">
      <alignment/>
      <protection/>
    </xf>
    <xf numFmtId="0" fontId="14" fillId="0" borderId="52" xfId="0" applyFont="1" applyBorder="1" applyAlignment="1" applyProtection="1">
      <alignment/>
      <protection/>
    </xf>
    <xf numFmtId="0" fontId="14" fillId="0" borderId="53" xfId="0" applyFont="1" applyBorder="1" applyAlignment="1" applyProtection="1">
      <alignment/>
      <protection/>
    </xf>
    <xf numFmtId="0" fontId="14" fillId="0" borderId="54" xfId="0" applyFont="1" applyBorder="1" applyAlignment="1" applyProtection="1">
      <alignment/>
      <protection/>
    </xf>
    <xf numFmtId="0" fontId="14" fillId="0" borderId="34" xfId="0" applyFont="1" applyBorder="1" applyAlignment="1" applyProtection="1">
      <alignment/>
      <protection/>
    </xf>
    <xf numFmtId="0" fontId="14" fillId="0" borderId="35" xfId="0" applyFont="1" applyBorder="1" applyAlignment="1" applyProtection="1">
      <alignment/>
      <protection/>
    </xf>
    <xf numFmtId="0" fontId="14" fillId="0" borderId="55" xfId="0" applyFont="1" applyBorder="1" applyAlignment="1" applyProtection="1">
      <alignment/>
      <protection/>
    </xf>
    <xf numFmtId="0" fontId="14" fillId="0" borderId="38" xfId="0" applyFont="1" applyBorder="1" applyAlignment="1" applyProtection="1">
      <alignment/>
      <protection/>
    </xf>
    <xf numFmtId="0" fontId="14" fillId="0" borderId="56" xfId="0" applyFont="1" applyBorder="1" applyAlignment="1" applyProtection="1">
      <alignment/>
      <protection/>
    </xf>
    <xf numFmtId="0" fontId="15" fillId="36" borderId="57" xfId="59" applyFont="1" applyFill="1" applyBorder="1" applyAlignment="1" applyProtection="1">
      <alignment horizontal="center"/>
      <protection/>
    </xf>
    <xf numFmtId="0" fontId="15" fillId="36" borderId="58" xfId="59" applyFont="1" applyFill="1" applyBorder="1" applyAlignment="1" applyProtection="1">
      <alignment horizontal="center"/>
      <protection/>
    </xf>
    <xf numFmtId="0" fontId="14" fillId="0" borderId="59" xfId="59" applyFont="1" applyFill="1" applyBorder="1" applyAlignment="1" applyProtection="1">
      <alignment/>
      <protection/>
    </xf>
    <xf numFmtId="0" fontId="14" fillId="0" borderId="60" xfId="59" applyFont="1" applyFill="1" applyBorder="1" applyAlignment="1" applyProtection="1">
      <alignment/>
      <protection/>
    </xf>
    <xf numFmtId="0" fontId="14" fillId="0" borderId="61" xfId="59" applyFont="1" applyFill="1" applyBorder="1" applyAlignment="1" applyProtection="1">
      <alignment/>
      <protection/>
    </xf>
    <xf numFmtId="0" fontId="14" fillId="0" borderId="62" xfId="59" applyFont="1" applyFill="1" applyBorder="1" applyAlignment="1" applyProtection="1">
      <alignment/>
      <protection/>
    </xf>
    <xf numFmtId="49" fontId="0" fillId="33" borderId="23" xfId="0" applyNumberFormat="1" applyFill="1" applyBorder="1" applyAlignment="1" applyProtection="1">
      <alignment/>
      <protection locked="0"/>
    </xf>
    <xf numFmtId="49" fontId="0" fillId="33" borderId="14" xfId="0" applyNumberFormat="1" applyFill="1" applyBorder="1" applyAlignment="1" applyProtection="1">
      <alignment/>
      <protection locked="0"/>
    </xf>
    <xf numFmtId="49" fontId="0" fillId="33" borderId="19" xfId="0" applyNumberFormat="1" applyFill="1" applyBorder="1" applyAlignment="1" applyProtection="1">
      <alignment/>
      <protection locked="0"/>
    </xf>
    <xf numFmtId="0" fontId="0" fillId="33" borderId="41" xfId="0" applyFont="1" applyFill="1" applyBorder="1" applyAlignment="1" applyProtection="1">
      <alignment/>
      <protection locked="0"/>
    </xf>
    <xf numFmtId="0" fontId="1" fillId="33" borderId="22" xfId="0" applyFont="1" applyFill="1" applyBorder="1" applyAlignment="1" applyProtection="1">
      <alignment horizontal="left" vertical="top" wrapText="1"/>
      <protection/>
    </xf>
    <xf numFmtId="183" fontId="0" fillId="33" borderId="41" xfId="42" applyNumberFormat="1" applyFont="1" applyFill="1" applyBorder="1" applyAlignment="1" applyProtection="1">
      <alignment/>
      <protection locked="0"/>
    </xf>
    <xf numFmtId="0" fontId="1" fillId="33" borderId="20" xfId="0" applyFont="1" applyFill="1" applyBorder="1" applyAlignment="1" applyProtection="1">
      <alignment vertical="top" wrapText="1"/>
      <protection/>
    </xf>
    <xf numFmtId="0" fontId="1" fillId="33" borderId="11" xfId="0" applyFont="1" applyFill="1" applyBorder="1" applyAlignment="1" applyProtection="1">
      <alignment vertical="top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0" borderId="10" xfId="60" applyFont="1" applyFill="1" applyBorder="1" applyAlignment="1">
      <alignment/>
      <protection/>
    </xf>
    <xf numFmtId="0" fontId="0" fillId="0" borderId="10" xfId="60" applyFont="1" applyFill="1" applyBorder="1" applyAlignment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0" borderId="10" xfId="60" applyFont="1" applyFill="1" applyBorder="1" applyAlignment="1">
      <alignment horizontal="left"/>
      <protection/>
    </xf>
    <xf numFmtId="0" fontId="9" fillId="0" borderId="10" xfId="60" applyFont="1" applyFill="1" applyBorder="1" applyAlignment="1">
      <alignment/>
      <protection/>
    </xf>
    <xf numFmtId="49" fontId="0" fillId="33" borderId="41" xfId="0" applyNumberFormat="1" applyFont="1" applyFill="1" applyBorder="1" applyAlignment="1" applyProtection="1">
      <alignment/>
      <protection locked="0"/>
    </xf>
    <xf numFmtId="0" fontId="1" fillId="33" borderId="21" xfId="0" applyFont="1" applyFill="1" applyBorder="1" applyAlignment="1" applyProtection="1">
      <alignment wrapText="1"/>
      <protection/>
    </xf>
    <xf numFmtId="0" fontId="1" fillId="33" borderId="22" xfId="0" applyFont="1" applyFill="1" applyBorder="1" applyAlignment="1" applyProtection="1">
      <alignment wrapText="1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66" fillId="37" borderId="0" xfId="0" applyFont="1" applyFill="1" applyAlignment="1">
      <alignment/>
    </xf>
    <xf numFmtId="0" fontId="66" fillId="0" borderId="0" xfId="0" applyFont="1" applyAlignment="1">
      <alignment/>
    </xf>
    <xf numFmtId="0" fontId="0" fillId="37" borderId="0" xfId="0" applyFill="1" applyAlignment="1">
      <alignment/>
    </xf>
    <xf numFmtId="0" fontId="18" fillId="37" borderId="0" xfId="0" applyFont="1" applyFill="1" applyAlignment="1">
      <alignment/>
    </xf>
    <xf numFmtId="0" fontId="0" fillId="37" borderId="0" xfId="0" applyFill="1" applyAlignment="1">
      <alignment wrapText="1"/>
    </xf>
    <xf numFmtId="0" fontId="20" fillId="37" borderId="0" xfId="0" applyFont="1" applyFill="1" applyAlignment="1">
      <alignment wrapText="1"/>
    </xf>
    <xf numFmtId="0" fontId="21" fillId="37" borderId="0" xfId="0" applyFont="1" applyFill="1" applyAlignment="1">
      <alignment wrapText="1"/>
    </xf>
    <xf numFmtId="0" fontId="21" fillId="37" borderId="0" xfId="0" applyFont="1" applyFill="1" applyAlignment="1">
      <alignment horizontal="left" wrapText="1"/>
    </xf>
    <xf numFmtId="0" fontId="19" fillId="37" borderId="0" xfId="0" applyFont="1" applyFill="1" applyAlignment="1">
      <alignment/>
    </xf>
    <xf numFmtId="0" fontId="26" fillId="37" borderId="63" xfId="0" applyFont="1" applyFill="1" applyBorder="1" applyAlignment="1">
      <alignment horizontal="center" vertical="top" wrapText="1"/>
    </xf>
    <xf numFmtId="0" fontId="26" fillId="37" borderId="64" xfId="0" applyFont="1" applyFill="1" applyBorder="1" applyAlignment="1">
      <alignment horizontal="center" vertical="top" wrapText="1"/>
    </xf>
    <xf numFmtId="0" fontId="26" fillId="37" borderId="65" xfId="0" applyFont="1" applyFill="1" applyBorder="1" applyAlignment="1">
      <alignment horizontal="center" vertical="top" wrapText="1"/>
    </xf>
    <xf numFmtId="0" fontId="22" fillId="37" borderId="0" xfId="0" applyFont="1" applyFill="1" applyAlignment="1">
      <alignment/>
    </xf>
    <xf numFmtId="0" fontId="24" fillId="37" borderId="0" xfId="0" applyFont="1" applyFill="1" applyBorder="1" applyAlignment="1">
      <alignment vertical="top" wrapText="1"/>
    </xf>
    <xf numFmtId="0" fontId="24" fillId="37" borderId="0" xfId="0" applyFont="1" applyFill="1" applyBorder="1" applyAlignment="1">
      <alignment horizontal="center" vertical="top" wrapText="1"/>
    </xf>
    <xf numFmtId="0" fontId="23" fillId="37" borderId="0" xfId="0" applyFont="1" applyFill="1" applyBorder="1" applyAlignment="1">
      <alignment vertical="top" wrapText="1"/>
    </xf>
    <xf numFmtId="0" fontId="23" fillId="37" borderId="0" xfId="0" applyFont="1" applyFill="1" applyBorder="1" applyAlignment="1">
      <alignment horizontal="center" vertical="top" wrapText="1"/>
    </xf>
    <xf numFmtId="0" fontId="67" fillId="37" borderId="66" xfId="0" applyFont="1" applyFill="1" applyBorder="1" applyAlignment="1">
      <alignment/>
    </xf>
    <xf numFmtId="0" fontId="68" fillId="37" borderId="67" xfId="0" applyFont="1" applyFill="1" applyBorder="1" applyAlignment="1">
      <alignment/>
    </xf>
    <xf numFmtId="0" fontId="18" fillId="37" borderId="67" xfId="0" applyFont="1" applyFill="1" applyBorder="1" applyAlignment="1">
      <alignment/>
    </xf>
    <xf numFmtId="0" fontId="18" fillId="37" borderId="68" xfId="0" applyFont="1" applyFill="1" applyBorder="1" applyAlignment="1">
      <alignment/>
    </xf>
    <xf numFmtId="0" fontId="0" fillId="37" borderId="69" xfId="0" applyFill="1" applyBorder="1" applyAlignment="1">
      <alignment/>
    </xf>
    <xf numFmtId="0" fontId="0" fillId="37" borderId="70" xfId="0" applyFill="1" applyBorder="1" applyAlignment="1">
      <alignment/>
    </xf>
    <xf numFmtId="0" fontId="0" fillId="37" borderId="71" xfId="0" applyFill="1" applyBorder="1" applyAlignment="1">
      <alignment/>
    </xf>
    <xf numFmtId="44" fontId="22" fillId="37" borderId="72" xfId="45" applyFont="1" applyFill="1" applyBorder="1" applyAlignment="1" applyProtection="1">
      <alignment horizontal="center" vertical="top" wrapText="1"/>
      <protection locked="0"/>
    </xf>
    <xf numFmtId="44" fontId="22" fillId="37" borderId="73" xfId="45" applyFont="1" applyFill="1" applyBorder="1" applyAlignment="1" applyProtection="1">
      <alignment horizontal="center" vertical="top" wrapText="1"/>
      <protection locked="0"/>
    </xf>
    <xf numFmtId="44" fontId="22" fillId="37" borderId="74" xfId="45" applyFont="1" applyFill="1" applyBorder="1" applyAlignment="1" applyProtection="1">
      <alignment horizontal="center" vertical="top" wrapText="1"/>
      <protection locked="0"/>
    </xf>
    <xf numFmtId="44" fontId="22" fillId="37" borderId="75" xfId="45" applyFont="1" applyFill="1" applyBorder="1" applyAlignment="1" applyProtection="1">
      <alignment horizontal="center" vertical="top" wrapText="1"/>
      <protection locked="0"/>
    </xf>
    <xf numFmtId="0" fontId="26" fillId="37" borderId="76" xfId="0" applyFont="1" applyFill="1" applyBorder="1" applyAlignment="1">
      <alignment vertical="top" wrapText="1"/>
    </xf>
    <xf numFmtId="0" fontId="26" fillId="37" borderId="77" xfId="0" applyFont="1" applyFill="1" applyBorder="1" applyAlignment="1">
      <alignment wrapText="1"/>
    </xf>
    <xf numFmtId="0" fontId="26" fillId="37" borderId="78" xfId="0" applyFont="1" applyFill="1" applyBorder="1" applyAlignment="1">
      <alignment wrapText="1"/>
    </xf>
    <xf numFmtId="0" fontId="26" fillId="37" borderId="77" xfId="0" applyFont="1" applyFill="1" applyBorder="1" applyAlignment="1" applyProtection="1">
      <alignment vertical="top" wrapText="1"/>
      <protection locked="0"/>
    </xf>
    <xf numFmtId="0" fontId="26" fillId="37" borderId="79" xfId="0" applyFont="1" applyFill="1" applyBorder="1" applyAlignment="1">
      <alignment wrapText="1"/>
    </xf>
    <xf numFmtId="44" fontId="22" fillId="37" borderId="80" xfId="45" applyFont="1" applyFill="1" applyBorder="1" applyAlignment="1" applyProtection="1">
      <alignment horizontal="center" vertical="top" wrapText="1"/>
      <protection locked="0"/>
    </xf>
    <xf numFmtId="44" fontId="22" fillId="37" borderId="81" xfId="45" applyFont="1" applyFill="1" applyBorder="1" applyAlignment="1" applyProtection="1">
      <alignment horizontal="center" vertical="top" wrapText="1"/>
      <protection locked="0"/>
    </xf>
    <xf numFmtId="0" fontId="23" fillId="37" borderId="73" xfId="0" applyFont="1" applyFill="1" applyBorder="1" applyAlignment="1" applyProtection="1">
      <alignment vertical="top" wrapText="1"/>
      <protection locked="0"/>
    </xf>
    <xf numFmtId="0" fontId="23" fillId="37" borderId="75" xfId="0" applyFont="1" applyFill="1" applyBorder="1" applyAlignment="1" applyProtection="1">
      <alignment vertical="top" wrapText="1"/>
      <protection locked="0"/>
    </xf>
    <xf numFmtId="0" fontId="26" fillId="37" borderId="65" xfId="0" applyFont="1" applyFill="1" applyBorder="1" applyAlignment="1">
      <alignment vertical="top" wrapText="1"/>
    </xf>
    <xf numFmtId="0" fontId="22" fillId="37" borderId="73" xfId="0" applyFont="1" applyFill="1" applyBorder="1" applyAlignment="1" applyProtection="1">
      <alignment vertical="top" wrapText="1"/>
      <protection locked="0"/>
    </xf>
    <xf numFmtId="0" fontId="22" fillId="37" borderId="75" xfId="0" applyFont="1" applyFill="1" applyBorder="1" applyAlignment="1" applyProtection="1">
      <alignment vertical="top" wrapText="1"/>
      <protection locked="0"/>
    </xf>
    <xf numFmtId="44" fontId="22" fillId="38" borderId="82" xfId="45" applyFont="1" applyFill="1" applyBorder="1" applyAlignment="1" applyProtection="1">
      <alignment horizontal="center" vertical="top" wrapText="1"/>
      <protection locked="0"/>
    </xf>
    <xf numFmtId="44" fontId="22" fillId="38" borderId="83" xfId="45" applyFont="1" applyFill="1" applyBorder="1" applyAlignment="1" applyProtection="1">
      <alignment horizontal="center" vertical="top" wrapText="1"/>
      <protection locked="0"/>
    </xf>
    <xf numFmtId="44" fontId="22" fillId="38" borderId="84" xfId="45" applyFont="1" applyFill="1" applyBorder="1" applyAlignment="1" applyProtection="1">
      <alignment horizontal="center" vertical="top" wrapText="1"/>
      <protection locked="0"/>
    </xf>
    <xf numFmtId="0" fontId="0" fillId="33" borderId="10" xfId="0" applyFont="1" applyFill="1" applyBorder="1" applyAlignment="1" applyProtection="1">
      <alignment horizontal="right"/>
      <protection/>
    </xf>
    <xf numFmtId="0" fontId="0" fillId="37" borderId="85" xfId="0" applyFill="1" applyBorder="1" applyAlignment="1">
      <alignment/>
    </xf>
    <xf numFmtId="183" fontId="0" fillId="33" borderId="86" xfId="42" applyNumberFormat="1" applyFont="1" applyFill="1" applyBorder="1" applyAlignment="1" applyProtection="1">
      <alignment horizontal="right"/>
      <protection locked="0"/>
    </xf>
    <xf numFmtId="183" fontId="0" fillId="33" borderId="87" xfId="42" applyNumberFormat="1" applyFont="1" applyFill="1" applyBorder="1" applyAlignment="1" applyProtection="1">
      <alignment horizontal="right"/>
      <protection locked="0"/>
    </xf>
    <xf numFmtId="0" fontId="0" fillId="35" borderId="88" xfId="0" applyFill="1" applyBorder="1" applyAlignment="1" applyProtection="1">
      <alignment/>
      <protection/>
    </xf>
    <xf numFmtId="0" fontId="0" fillId="35" borderId="89" xfId="0" applyFill="1" applyBorder="1" applyAlignment="1" applyProtection="1">
      <alignment/>
      <protection/>
    </xf>
    <xf numFmtId="49" fontId="0" fillId="33" borderId="90" xfId="0" applyNumberFormat="1" applyFont="1" applyFill="1" applyBorder="1" applyAlignment="1" applyProtection="1">
      <alignment horizontal="left"/>
      <protection locked="0"/>
    </xf>
    <xf numFmtId="49" fontId="0" fillId="33" borderId="91" xfId="0" applyNumberFormat="1" applyFont="1" applyFill="1" applyBorder="1" applyAlignment="1" applyProtection="1">
      <alignment horizontal="left"/>
      <protection locked="0"/>
    </xf>
    <xf numFmtId="49" fontId="0" fillId="33" borderId="92" xfId="0" applyNumberFormat="1" applyFont="1" applyFill="1" applyBorder="1" applyAlignment="1" applyProtection="1">
      <alignment horizontal="left"/>
      <protection locked="0"/>
    </xf>
    <xf numFmtId="0" fontId="0" fillId="33" borderId="88" xfId="0" applyFill="1" applyBorder="1" applyAlignment="1" applyProtection="1">
      <alignment horizontal="left"/>
      <protection locked="0"/>
    </xf>
    <xf numFmtId="0" fontId="0" fillId="33" borderId="89" xfId="0" applyFill="1" applyBorder="1" applyAlignment="1" applyProtection="1">
      <alignment horizontal="left"/>
      <protection locked="0"/>
    </xf>
    <xf numFmtId="49" fontId="0" fillId="33" borderId="88" xfId="0" applyNumberFormat="1" applyFont="1" applyFill="1" applyBorder="1" applyAlignment="1" applyProtection="1">
      <alignment horizontal="left"/>
      <protection locked="0"/>
    </xf>
    <xf numFmtId="49" fontId="0" fillId="33" borderId="89" xfId="0" applyNumberFormat="1" applyFill="1" applyBorder="1" applyAlignment="1" applyProtection="1">
      <alignment horizontal="left"/>
      <protection locked="0"/>
    </xf>
    <xf numFmtId="0" fontId="7" fillId="34" borderId="20" xfId="0" applyFont="1" applyFill="1" applyBorder="1" applyAlignment="1" applyProtection="1">
      <alignment horizontal="left"/>
      <protection/>
    </xf>
    <xf numFmtId="0" fontId="7" fillId="34" borderId="35" xfId="0" applyFont="1" applyFill="1" applyBorder="1" applyAlignment="1" applyProtection="1">
      <alignment horizontal="left"/>
      <protection/>
    </xf>
    <xf numFmtId="49" fontId="0" fillId="33" borderId="93" xfId="0" applyNumberFormat="1" applyFont="1" applyFill="1" applyBorder="1" applyAlignment="1" applyProtection="1">
      <alignment horizontal="left"/>
      <protection locked="0"/>
    </xf>
    <xf numFmtId="49" fontId="0" fillId="33" borderId="94" xfId="0" applyNumberFormat="1" applyFont="1" applyFill="1" applyBorder="1" applyAlignment="1" applyProtection="1">
      <alignment horizontal="left"/>
      <protection locked="0"/>
    </xf>
    <xf numFmtId="49" fontId="0" fillId="33" borderId="95" xfId="0" applyNumberFormat="1" applyFont="1" applyFill="1" applyBorder="1" applyAlignment="1" applyProtection="1">
      <alignment horizontal="left"/>
      <protection locked="0"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49" fontId="0" fillId="33" borderId="95" xfId="0" applyNumberFormat="1" applyFill="1" applyBorder="1" applyAlignment="1" applyProtection="1">
      <alignment horizontal="left"/>
      <protection locked="0"/>
    </xf>
    <xf numFmtId="49" fontId="0" fillId="33" borderId="96" xfId="0" applyNumberFormat="1" applyFont="1" applyFill="1" applyBorder="1" applyAlignment="1" applyProtection="1">
      <alignment horizontal="left"/>
      <protection locked="0"/>
    </xf>
    <xf numFmtId="49" fontId="0" fillId="33" borderId="97" xfId="0" applyNumberFormat="1" applyFill="1" applyBorder="1" applyAlignment="1" applyProtection="1">
      <alignment horizontal="left"/>
      <protection locked="0"/>
    </xf>
    <xf numFmtId="0" fontId="0" fillId="33" borderId="98" xfId="0" applyNumberFormat="1" applyFont="1" applyFill="1" applyBorder="1" applyAlignment="1" applyProtection="1">
      <alignment horizontal="left" vertical="top" wrapText="1"/>
      <protection locked="0"/>
    </xf>
    <xf numFmtId="0" fontId="0" fillId="33" borderId="99" xfId="0" applyNumberFormat="1" applyFont="1" applyFill="1" applyBorder="1" applyAlignment="1" applyProtection="1">
      <alignment horizontal="left" vertical="top" wrapText="1"/>
      <protection locked="0"/>
    </xf>
    <xf numFmtId="0" fontId="0" fillId="33" borderId="100" xfId="0" applyNumberFormat="1" applyFont="1" applyFill="1" applyBorder="1" applyAlignment="1" applyProtection="1">
      <alignment horizontal="left" vertical="top" wrapText="1"/>
      <protection locked="0"/>
    </xf>
    <xf numFmtId="0" fontId="0" fillId="33" borderId="101" xfId="0" applyNumberFormat="1" applyFont="1" applyFill="1" applyBorder="1" applyAlignment="1" applyProtection="1">
      <alignment horizontal="left" vertical="top" wrapText="1"/>
      <protection locked="0"/>
    </xf>
    <xf numFmtId="0" fontId="0" fillId="33" borderId="0" xfId="0" applyNumberFormat="1" applyFont="1" applyFill="1" applyBorder="1" applyAlignment="1" applyProtection="1">
      <alignment horizontal="left" vertical="top" wrapText="1"/>
      <protection locked="0"/>
    </xf>
    <xf numFmtId="0" fontId="0" fillId="33" borderId="102" xfId="0" applyNumberFormat="1" applyFont="1" applyFill="1" applyBorder="1" applyAlignment="1" applyProtection="1">
      <alignment horizontal="left" vertical="top" wrapText="1"/>
      <protection locked="0"/>
    </xf>
    <xf numFmtId="0" fontId="0" fillId="33" borderId="103" xfId="0" applyNumberFormat="1" applyFont="1" applyFill="1" applyBorder="1" applyAlignment="1" applyProtection="1">
      <alignment horizontal="left" vertical="top" wrapText="1"/>
      <protection locked="0"/>
    </xf>
    <xf numFmtId="0" fontId="0" fillId="33" borderId="104" xfId="0" applyNumberFormat="1" applyFont="1" applyFill="1" applyBorder="1" applyAlignment="1" applyProtection="1">
      <alignment horizontal="left" vertical="top" wrapText="1"/>
      <protection locked="0"/>
    </xf>
    <xf numFmtId="0" fontId="0" fillId="33" borderId="105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6" xfId="0" applyNumberFormat="1" applyFont="1" applyFill="1" applyBorder="1" applyAlignment="1" applyProtection="1">
      <alignment horizontal="left"/>
      <protection locked="0"/>
    </xf>
    <xf numFmtId="49" fontId="0" fillId="33" borderId="97" xfId="0" applyNumberFormat="1" applyFont="1" applyFill="1" applyBorder="1" applyAlignment="1" applyProtection="1">
      <alignment horizontal="left"/>
      <protection locked="0"/>
    </xf>
    <xf numFmtId="49" fontId="0" fillId="33" borderId="89" xfId="0" applyNumberFormat="1" applyFont="1" applyFill="1" applyBorder="1" applyAlignment="1" applyProtection="1">
      <alignment horizontal="left"/>
      <protection locked="0"/>
    </xf>
    <xf numFmtId="49" fontId="0" fillId="33" borderId="88" xfId="0" applyNumberFormat="1" applyFont="1" applyFill="1" applyBorder="1" applyAlignment="1" applyProtection="1">
      <alignment/>
      <protection locked="0"/>
    </xf>
    <xf numFmtId="49" fontId="0" fillId="33" borderId="107" xfId="0" applyNumberFormat="1" applyFill="1" applyBorder="1" applyAlignment="1" applyProtection="1">
      <alignment/>
      <protection locked="0"/>
    </xf>
    <xf numFmtId="49" fontId="0" fillId="33" borderId="89" xfId="0" applyNumberFormat="1" applyFill="1" applyBorder="1" applyAlignment="1" applyProtection="1">
      <alignment/>
      <protection locked="0"/>
    </xf>
    <xf numFmtId="49" fontId="0" fillId="33" borderId="91" xfId="0" applyNumberFormat="1" applyFill="1" applyBorder="1" applyAlignment="1" applyProtection="1">
      <alignment horizontal="left"/>
      <protection locked="0"/>
    </xf>
    <xf numFmtId="49" fontId="0" fillId="33" borderId="92" xfId="0" applyNumberFormat="1" applyFill="1" applyBorder="1" applyAlignment="1" applyProtection="1">
      <alignment horizontal="left"/>
      <protection locked="0"/>
    </xf>
    <xf numFmtId="49" fontId="4" fillId="33" borderId="93" xfId="55" applyNumberFormat="1" applyFill="1" applyBorder="1" applyAlignment="1" applyProtection="1">
      <alignment horizontal="left"/>
      <protection locked="0"/>
    </xf>
    <xf numFmtId="49" fontId="0" fillId="33" borderId="94" xfId="0" applyNumberFormat="1" applyFill="1" applyBorder="1" applyAlignment="1" applyProtection="1">
      <alignment horizontal="left"/>
      <protection locked="0"/>
    </xf>
    <xf numFmtId="49" fontId="0" fillId="33" borderId="106" xfId="0" applyNumberFormat="1" applyFill="1" applyBorder="1" applyAlignment="1" applyProtection="1">
      <alignment horizontal="left"/>
      <protection locked="0"/>
    </xf>
    <xf numFmtId="49" fontId="0" fillId="33" borderId="88" xfId="0" applyNumberFormat="1" applyFill="1" applyBorder="1" applyAlignment="1" applyProtection="1">
      <alignment horizontal="left"/>
      <protection locked="0"/>
    </xf>
    <xf numFmtId="49" fontId="0" fillId="33" borderId="107" xfId="0" applyNumberFormat="1" applyFont="1" applyFill="1" applyBorder="1" applyAlignment="1" applyProtection="1">
      <alignment horizontal="left"/>
      <protection locked="0"/>
    </xf>
    <xf numFmtId="49" fontId="0" fillId="33" borderId="108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9" xfId="0" applyNumberFormat="1" applyFill="1" applyBorder="1" applyAlignment="1" applyProtection="1">
      <alignment horizontal="left" vertical="top" wrapText="1"/>
      <protection locked="0"/>
    </xf>
    <xf numFmtId="49" fontId="0" fillId="33" borderId="110" xfId="0" applyNumberFormat="1" applyFill="1" applyBorder="1" applyAlignment="1" applyProtection="1">
      <alignment horizontal="left" vertical="top" wrapText="1"/>
      <protection locked="0"/>
    </xf>
    <xf numFmtId="49" fontId="0" fillId="33" borderId="111" xfId="0" applyNumberFormat="1" applyFill="1" applyBorder="1" applyAlignment="1" applyProtection="1">
      <alignment horizontal="left" vertical="top" wrapText="1"/>
      <protection locked="0"/>
    </xf>
    <xf numFmtId="49" fontId="0" fillId="33" borderId="112" xfId="0" applyNumberFormat="1" applyFill="1" applyBorder="1" applyAlignment="1" applyProtection="1">
      <alignment horizontal="left" vertical="top" wrapText="1"/>
      <protection locked="0"/>
    </xf>
    <xf numFmtId="49" fontId="0" fillId="33" borderId="113" xfId="0" applyNumberFormat="1" applyFill="1" applyBorder="1" applyAlignment="1" applyProtection="1">
      <alignment horizontal="left" vertical="top" wrapText="1"/>
      <protection locked="0"/>
    </xf>
    <xf numFmtId="0" fontId="0" fillId="33" borderId="88" xfId="0" applyFont="1" applyFill="1" applyBorder="1" applyAlignment="1" applyProtection="1">
      <alignment horizontal="left"/>
      <protection locked="0"/>
    </xf>
    <xf numFmtId="0" fontId="1" fillId="33" borderId="21" xfId="0" applyFont="1" applyFill="1" applyBorder="1" applyAlignment="1" applyProtection="1">
      <alignment horizontal="right" vertical="top" wrapText="1"/>
      <protection/>
    </xf>
    <xf numFmtId="0" fontId="1" fillId="33" borderId="22" xfId="0" applyFont="1" applyFill="1" applyBorder="1" applyAlignment="1" applyProtection="1">
      <alignment horizontal="right" vertical="top" wrapText="1"/>
      <protection/>
    </xf>
    <xf numFmtId="0" fontId="1" fillId="33" borderId="21" xfId="0" applyFont="1" applyFill="1" applyBorder="1" applyAlignment="1" applyProtection="1">
      <alignment horizontal="right" wrapText="1"/>
      <protection/>
    </xf>
    <xf numFmtId="0" fontId="1" fillId="33" borderId="22" xfId="0" applyFont="1" applyFill="1" applyBorder="1" applyAlignment="1" applyProtection="1">
      <alignment horizontal="right" wrapText="1"/>
      <protection/>
    </xf>
    <xf numFmtId="0" fontId="1" fillId="33" borderId="21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22" xfId="0" applyFont="1" applyFill="1" applyBorder="1" applyAlignment="1" applyProtection="1">
      <alignment horizontal="left" vertical="top" wrapText="1"/>
      <protection/>
    </xf>
    <xf numFmtId="0" fontId="1" fillId="33" borderId="18" xfId="0" applyFont="1" applyFill="1" applyBorder="1" applyAlignment="1" applyProtection="1">
      <alignment horizontal="right" vertical="top" wrapText="1"/>
      <protection/>
    </xf>
    <xf numFmtId="0" fontId="1" fillId="33" borderId="17" xfId="0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>
      <alignment horizontal="left" vertical="top" wrapText="1"/>
    </xf>
    <xf numFmtId="0" fontId="0" fillId="33" borderId="96" xfId="0" applyFill="1" applyBorder="1" applyAlignment="1" applyProtection="1">
      <alignment/>
      <protection locked="0"/>
    </xf>
    <xf numFmtId="0" fontId="0" fillId="33" borderId="106" xfId="0" applyFill="1" applyBorder="1" applyAlignment="1" applyProtection="1">
      <alignment/>
      <protection locked="0"/>
    </xf>
    <xf numFmtId="0" fontId="0" fillId="33" borderId="97" xfId="0" applyFill="1" applyBorder="1" applyAlignment="1" applyProtection="1">
      <alignment/>
      <protection locked="0"/>
    </xf>
    <xf numFmtId="0" fontId="0" fillId="33" borderId="93" xfId="0" applyFill="1" applyBorder="1" applyAlignment="1" applyProtection="1">
      <alignment/>
      <protection locked="0"/>
    </xf>
    <xf numFmtId="0" fontId="0" fillId="33" borderId="94" xfId="0" applyFill="1" applyBorder="1" applyAlignment="1" applyProtection="1">
      <alignment/>
      <protection locked="0"/>
    </xf>
    <xf numFmtId="0" fontId="0" fillId="33" borderId="95" xfId="0" applyFill="1" applyBorder="1" applyAlignment="1" applyProtection="1">
      <alignment/>
      <protection locked="0"/>
    </xf>
    <xf numFmtId="0" fontId="0" fillId="33" borderId="0" xfId="0" applyFill="1" applyBorder="1" applyAlignment="1">
      <alignment horizontal="center"/>
    </xf>
    <xf numFmtId="0" fontId="0" fillId="33" borderId="90" xfId="0" applyFill="1" applyBorder="1" applyAlignment="1" applyProtection="1">
      <alignment/>
      <protection locked="0"/>
    </xf>
    <xf numFmtId="0" fontId="0" fillId="33" borderId="91" xfId="0" applyFill="1" applyBorder="1" applyAlignment="1" applyProtection="1">
      <alignment/>
      <protection locked="0"/>
    </xf>
    <xf numFmtId="0" fontId="0" fillId="33" borderId="92" xfId="0" applyFill="1" applyBorder="1" applyAlignment="1" applyProtection="1">
      <alignment/>
      <protection locked="0"/>
    </xf>
    <xf numFmtId="0" fontId="25" fillId="37" borderId="114" xfId="0" applyFont="1" applyFill="1" applyBorder="1" applyAlignment="1">
      <alignment horizontal="left" vertical="top" wrapText="1"/>
    </xf>
    <xf numFmtId="0" fontId="25" fillId="37" borderId="0" xfId="0" applyFont="1" applyFill="1" applyBorder="1" applyAlignment="1">
      <alignment horizontal="left" vertical="top" wrapText="1"/>
    </xf>
    <xf numFmtId="0" fontId="25" fillId="37" borderId="115" xfId="0" applyFont="1" applyFill="1" applyBorder="1" applyAlignment="1">
      <alignment horizontal="left" vertical="top" wrapText="1"/>
    </xf>
    <xf numFmtId="0" fontId="21" fillId="37" borderId="114" xfId="0" applyFont="1" applyFill="1" applyBorder="1" applyAlignment="1">
      <alignment horizontal="left" vertical="top" wrapText="1"/>
    </xf>
    <xf numFmtId="0" fontId="21" fillId="37" borderId="0" xfId="0" applyFont="1" applyFill="1" applyBorder="1" applyAlignment="1">
      <alignment horizontal="left" vertical="top" wrapText="1"/>
    </xf>
    <xf numFmtId="0" fontId="21" fillId="37" borderId="115" xfId="0" applyFont="1" applyFill="1" applyBorder="1" applyAlignment="1">
      <alignment horizontal="left" vertical="top" wrapText="1"/>
    </xf>
    <xf numFmtId="0" fontId="69" fillId="39" borderId="116" xfId="0" applyFont="1" applyFill="1" applyBorder="1" applyAlignment="1">
      <alignment horizontal="left"/>
    </xf>
    <xf numFmtId="0" fontId="69" fillId="39" borderId="85" xfId="0" applyFont="1" applyFill="1" applyBorder="1" applyAlignment="1">
      <alignment horizontal="left"/>
    </xf>
    <xf numFmtId="0" fontId="69" fillId="39" borderId="117" xfId="0" applyFont="1" applyFill="1" applyBorder="1" applyAlignment="1">
      <alignment horizontal="left"/>
    </xf>
    <xf numFmtId="0" fontId="70" fillId="39" borderId="116" xfId="0" applyFont="1" applyFill="1" applyBorder="1" applyAlignment="1">
      <alignment horizontal="left"/>
    </xf>
    <xf numFmtId="0" fontId="70" fillId="39" borderId="85" xfId="0" applyFont="1" applyFill="1" applyBorder="1" applyAlignment="1">
      <alignment horizontal="left"/>
    </xf>
    <xf numFmtId="0" fontId="70" fillId="39" borderId="117" xfId="0" applyFont="1" applyFill="1" applyBorder="1" applyAlignment="1">
      <alignment horizontal="left"/>
    </xf>
    <xf numFmtId="0" fontId="26" fillId="37" borderId="116" xfId="0" applyFont="1" applyFill="1" applyBorder="1" applyAlignment="1" applyProtection="1">
      <alignment horizontal="right" vertical="top" wrapText="1"/>
      <protection/>
    </xf>
    <xf numFmtId="0" fontId="26" fillId="37" borderId="117" xfId="0" applyFont="1" applyFill="1" applyBorder="1" applyAlignment="1" applyProtection="1">
      <alignment horizontal="right" vertical="top" wrapText="1"/>
      <protection/>
    </xf>
    <xf numFmtId="0" fontId="7" fillId="40" borderId="118" xfId="59" applyFont="1" applyFill="1" applyBorder="1" applyAlignment="1" applyProtection="1">
      <alignment horizontal="left"/>
      <protection/>
    </xf>
    <xf numFmtId="0" fontId="7" fillId="40" borderId="119" xfId="59" applyFont="1" applyFill="1" applyBorder="1" applyAlignment="1" applyProtection="1">
      <alignment horizontal="left"/>
      <protection/>
    </xf>
    <xf numFmtId="0" fontId="0" fillId="33" borderId="103" xfId="0" applyFill="1" applyBorder="1" applyAlignment="1" applyProtection="1">
      <alignment horizontal="left" vertical="top" wrapText="1"/>
      <protection locked="0"/>
    </xf>
    <xf numFmtId="0" fontId="0" fillId="33" borderId="105" xfId="0" applyFill="1" applyBorder="1" applyAlignment="1" applyProtection="1">
      <alignment horizontal="left" vertical="top" wrapText="1"/>
      <protection locked="0"/>
    </xf>
    <xf numFmtId="0" fontId="0" fillId="33" borderId="100" xfId="0" applyFill="1" applyBorder="1" applyAlignment="1" applyProtection="1">
      <alignment horizontal="left" vertical="top" wrapText="1"/>
      <protection locked="0"/>
    </xf>
    <xf numFmtId="0" fontId="0" fillId="33" borderId="98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right"/>
      <protection/>
    </xf>
    <xf numFmtId="0" fontId="0" fillId="33" borderId="20" xfId="0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 horizontal="right"/>
      <protection/>
    </xf>
    <xf numFmtId="0" fontId="9" fillId="33" borderId="34" xfId="0" applyFont="1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23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120" xfId="0" applyFill="1" applyBorder="1" applyAlignment="1" applyProtection="1">
      <alignment horizontal="left" vertical="top" wrapTex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2003 SIC Codes" xfId="59"/>
    <cellStyle name="Normal_Application Details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4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CC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zoomScalePageLayoutView="0" workbookViewId="0" topLeftCell="A1">
      <pane ySplit="2" topLeftCell="A3" activePane="bottomLeft" state="frozen"/>
      <selection pane="topLeft" activeCell="C1" sqref="C1"/>
      <selection pane="bottomLeft" activeCell="H72" sqref="H72:I72"/>
    </sheetView>
  </sheetViews>
  <sheetFormatPr defaultColWidth="9.140625" defaultRowHeight="12.75" customHeight="1"/>
  <cols>
    <col min="1" max="1" width="3.421875" style="59" customWidth="1"/>
    <col min="2" max="2" width="3.421875" style="33" customWidth="1"/>
    <col min="3" max="3" width="26.421875" style="1" customWidth="1"/>
    <col min="4" max="4" width="17.57421875" style="1" customWidth="1"/>
    <col min="5" max="5" width="16.57421875" style="1" customWidth="1"/>
    <col min="6" max="6" width="4.00390625" style="1" customWidth="1"/>
    <col min="7" max="7" width="26.57421875" style="1" customWidth="1"/>
    <col min="8" max="8" width="15.00390625" style="1" customWidth="1"/>
    <col min="9" max="9" width="12.8515625" style="1" customWidth="1"/>
    <col min="10" max="10" width="6.7109375" style="1" customWidth="1"/>
    <col min="11" max="11" width="4.421875" style="1" customWidth="1"/>
    <col min="12" max="12" width="3.421875" style="33" customWidth="1"/>
    <col min="13" max="13" width="9.140625" style="154" customWidth="1"/>
    <col min="14" max="15" width="9.140625" style="61" customWidth="1"/>
    <col min="16" max="16384" width="9.140625" style="1" customWidth="1"/>
  </cols>
  <sheetData>
    <row r="1" spans="2:11" ht="15.75" customHeight="1" thickBot="1">
      <c r="B1" s="40"/>
      <c r="C1" s="167" t="s">
        <v>1833</v>
      </c>
      <c r="D1" s="9"/>
      <c r="E1" s="9"/>
      <c r="F1" s="9"/>
      <c r="G1" s="9"/>
      <c r="H1" s="9"/>
      <c r="I1" s="9"/>
      <c r="J1" s="9"/>
      <c r="K1" s="9"/>
    </row>
    <row r="2" spans="1:15" ht="24.75" customHeight="1" thickTop="1">
      <c r="A2" s="60">
        <f>IF(SUM(A4:A85)=28,1,0)</f>
        <v>0</v>
      </c>
      <c r="B2" s="81"/>
      <c r="C2" s="82" t="s">
        <v>1792</v>
      </c>
      <c r="D2" s="83"/>
      <c r="E2" s="84"/>
      <c r="F2" s="85"/>
      <c r="G2" s="83"/>
      <c r="H2" s="84"/>
      <c r="I2" s="85"/>
      <c r="J2" s="83"/>
      <c r="K2" s="86"/>
      <c r="L2" s="35"/>
      <c r="M2" s="155"/>
      <c r="N2" s="63"/>
      <c r="O2" s="63"/>
    </row>
    <row r="3" spans="1:14" ht="15.75" customHeight="1" thickBot="1">
      <c r="A3" s="60"/>
      <c r="B3" s="87"/>
      <c r="C3" s="42"/>
      <c r="D3" s="9"/>
      <c r="H3" s="209" t="s">
        <v>2179</v>
      </c>
      <c r="I3" s="33" t="s">
        <v>1793</v>
      </c>
      <c r="J3" s="24"/>
      <c r="K3" s="88"/>
      <c r="L3" s="64"/>
      <c r="M3" s="158" t="s">
        <v>1793</v>
      </c>
      <c r="N3" s="33"/>
    </row>
    <row r="4" spans="1:15" ht="12.75" customHeight="1" thickBot="1">
      <c r="A4" s="60">
        <f>IF(D4="",0,1)</f>
        <v>0</v>
      </c>
      <c r="B4" s="87"/>
      <c r="C4" s="32" t="s">
        <v>1111</v>
      </c>
      <c r="D4" s="99"/>
      <c r="E4" s="8" t="str">
        <f>IF(D4="","**"," ")</f>
        <v>**</v>
      </c>
      <c r="F4" s="3"/>
      <c r="H4" s="2"/>
      <c r="I4" s="33" t="s">
        <v>1096</v>
      </c>
      <c r="J4" s="23"/>
      <c r="K4" s="89"/>
      <c r="L4" s="80"/>
      <c r="M4" s="159" t="s">
        <v>1799</v>
      </c>
      <c r="N4" s="33"/>
      <c r="O4" s="156"/>
    </row>
    <row r="5" spans="1:15" ht="12.75" customHeight="1" thickBot="1">
      <c r="A5" s="60"/>
      <c r="B5" s="87"/>
      <c r="C5" s="73"/>
      <c r="D5" s="11"/>
      <c r="E5" s="9"/>
      <c r="F5" s="9"/>
      <c r="G5" s="9"/>
      <c r="H5" s="71"/>
      <c r="I5" s="33" t="s">
        <v>1097</v>
      </c>
      <c r="J5" s="23"/>
      <c r="K5" s="88"/>
      <c r="L5" s="80"/>
      <c r="M5" s="159" t="s">
        <v>1796</v>
      </c>
      <c r="N5" s="33"/>
      <c r="O5" s="156"/>
    </row>
    <row r="6" spans="1:15" ht="12.75" customHeight="1">
      <c r="A6" s="60">
        <f>IF(D6="",0,1)</f>
        <v>0</v>
      </c>
      <c r="B6" s="87"/>
      <c r="C6" s="32" t="s">
        <v>1300</v>
      </c>
      <c r="D6" s="254"/>
      <c r="E6" s="255"/>
      <c r="F6" s="255"/>
      <c r="G6" s="255"/>
      <c r="H6" s="256"/>
      <c r="I6" s="8" t="str">
        <f>IF(D6="","**"," ")</f>
        <v>**</v>
      </c>
      <c r="J6" s="23"/>
      <c r="K6" s="89"/>
      <c r="L6" s="80"/>
      <c r="M6" s="159" t="s">
        <v>354</v>
      </c>
      <c r="N6" s="33"/>
      <c r="O6" s="157"/>
    </row>
    <row r="7" spans="1:15" ht="12.75" customHeight="1" thickBot="1">
      <c r="A7" s="60"/>
      <c r="B7" s="87"/>
      <c r="C7" s="44"/>
      <c r="D7" s="257"/>
      <c r="E7" s="258"/>
      <c r="F7" s="258"/>
      <c r="G7" s="258"/>
      <c r="H7" s="259"/>
      <c r="I7" s="7"/>
      <c r="J7" s="23"/>
      <c r="K7" s="89"/>
      <c r="L7" s="80"/>
      <c r="M7" s="159" t="s">
        <v>77</v>
      </c>
      <c r="N7" s="33"/>
      <c r="O7" s="157"/>
    </row>
    <row r="8" spans="1:15" ht="15.75" customHeight="1" thickBot="1">
      <c r="A8" s="60"/>
      <c r="B8" s="87"/>
      <c r="C8" s="42"/>
      <c r="D8" s="11"/>
      <c r="E8" s="11"/>
      <c r="F8" s="10"/>
      <c r="G8" s="10"/>
      <c r="H8" s="72"/>
      <c r="I8" s="2"/>
      <c r="J8" s="24"/>
      <c r="K8" s="88"/>
      <c r="L8" s="80"/>
      <c r="M8" s="159" t="s">
        <v>1801</v>
      </c>
      <c r="N8" s="33"/>
      <c r="O8" s="156"/>
    </row>
    <row r="9" spans="1:15" ht="12.75" customHeight="1" thickBot="1">
      <c r="A9" s="60">
        <f>IF(E9="Please Select",0,1)</f>
        <v>0</v>
      </c>
      <c r="B9" s="87"/>
      <c r="D9" s="43" t="s">
        <v>1301</v>
      </c>
      <c r="E9" s="98" t="s">
        <v>1793</v>
      </c>
      <c r="F9" s="8" t="str">
        <f>IF(E9="please select","**"," ")</f>
        <v>**</v>
      </c>
      <c r="H9" s="2"/>
      <c r="J9" s="23"/>
      <c r="K9" s="89"/>
      <c r="L9" s="80"/>
      <c r="M9" s="159" t="s">
        <v>350</v>
      </c>
      <c r="N9" s="33"/>
      <c r="O9" s="156"/>
    </row>
    <row r="10" spans="1:15" ht="12.75" customHeight="1">
      <c r="A10" s="60"/>
      <c r="B10" s="87"/>
      <c r="C10" s="7"/>
      <c r="D10" s="10"/>
      <c r="E10" s="10"/>
      <c r="F10" s="10"/>
      <c r="G10" s="10"/>
      <c r="H10" s="2"/>
      <c r="J10" s="23"/>
      <c r="K10" s="89"/>
      <c r="L10" s="80"/>
      <c r="M10" s="159" t="s">
        <v>1798</v>
      </c>
      <c r="N10" s="33"/>
      <c r="O10" s="156"/>
    </row>
    <row r="11" spans="1:14" ht="15.75" customHeight="1">
      <c r="A11" s="60"/>
      <c r="B11" s="90"/>
      <c r="C11" s="222" t="s">
        <v>2180</v>
      </c>
      <c r="D11" s="222"/>
      <c r="E11" s="222"/>
      <c r="F11" s="222"/>
      <c r="G11" s="222"/>
      <c r="H11" s="222"/>
      <c r="I11" s="222"/>
      <c r="J11" s="222"/>
      <c r="K11" s="223"/>
      <c r="L11" s="65" t="s">
        <v>1793</v>
      </c>
      <c r="M11" s="159" t="s">
        <v>353</v>
      </c>
      <c r="N11" s="33"/>
    </row>
    <row r="12" spans="1:14" ht="12.75" customHeight="1" thickBot="1">
      <c r="A12" s="60"/>
      <c r="B12" s="87"/>
      <c r="C12" s="7"/>
      <c r="D12" s="9"/>
      <c r="E12" s="9"/>
      <c r="F12" s="9"/>
      <c r="G12" s="9"/>
      <c r="J12" s="23"/>
      <c r="K12" s="89"/>
      <c r="L12" s="65" t="s">
        <v>229</v>
      </c>
      <c r="M12" s="159" t="s">
        <v>81</v>
      </c>
      <c r="N12" s="33"/>
    </row>
    <row r="13" spans="1:14" ht="12.75" customHeight="1" thickBot="1">
      <c r="A13" s="60">
        <f>IF(D13="",0,1)</f>
        <v>0</v>
      </c>
      <c r="B13" s="87"/>
      <c r="C13" s="32" t="s">
        <v>1834</v>
      </c>
      <c r="D13" s="244"/>
      <c r="E13" s="245"/>
      <c r="F13" s="245"/>
      <c r="G13" s="246"/>
      <c r="H13" s="8" t="str">
        <f>IF(D13="","**"," ")</f>
        <v>**</v>
      </c>
      <c r="J13" s="23"/>
      <c r="K13" s="89"/>
      <c r="L13" s="62" t="s">
        <v>22</v>
      </c>
      <c r="M13" s="160" t="s">
        <v>1800</v>
      </c>
      <c r="N13" s="33"/>
    </row>
    <row r="14" spans="1:13" ht="12.75" customHeight="1" thickBot="1">
      <c r="A14" s="60"/>
      <c r="B14" s="87"/>
      <c r="C14" s="32"/>
      <c r="D14" s="146"/>
      <c r="E14" s="147"/>
      <c r="F14" s="147"/>
      <c r="G14" s="148"/>
      <c r="H14" s="10"/>
      <c r="I14" s="41"/>
      <c r="J14" s="23"/>
      <c r="K14" s="89"/>
      <c r="L14" s="35" t="s">
        <v>1110</v>
      </c>
      <c r="M14" s="160" t="s">
        <v>1794</v>
      </c>
    </row>
    <row r="15" spans="1:14" ht="12.75" customHeight="1">
      <c r="A15" s="60">
        <f>IF(D15="",0,IF(H15="",0,1))</f>
        <v>0</v>
      </c>
      <c r="B15" s="87"/>
      <c r="C15" s="32" t="s">
        <v>1270</v>
      </c>
      <c r="D15" s="215"/>
      <c r="E15" s="248"/>
      <c r="F15" s="12" t="str">
        <f>IF(D15="","**"," ")</f>
        <v>**</v>
      </c>
      <c r="G15" s="14" t="s">
        <v>1284</v>
      </c>
      <c r="H15" s="215"/>
      <c r="I15" s="247"/>
      <c r="J15" s="248"/>
      <c r="K15" s="91" t="str">
        <f>IF(H15="","**","")</f>
        <v>**</v>
      </c>
      <c r="L15" s="62" t="s">
        <v>23</v>
      </c>
      <c r="M15" s="160" t="s">
        <v>75</v>
      </c>
      <c r="N15" s="33"/>
    </row>
    <row r="16" spans="1:14" ht="12.75" customHeight="1">
      <c r="A16" s="60">
        <f>IF(D16="",0,IF(H16="",0,1))</f>
        <v>0</v>
      </c>
      <c r="B16" s="87"/>
      <c r="C16" s="32" t="s">
        <v>1271</v>
      </c>
      <c r="D16" s="224"/>
      <c r="E16" s="229"/>
      <c r="F16" s="8" t="str">
        <f>IF(D16="","**","")</f>
        <v>**</v>
      </c>
      <c r="G16" s="14" t="s">
        <v>1285</v>
      </c>
      <c r="H16" s="249"/>
      <c r="I16" s="250"/>
      <c r="J16" s="229"/>
      <c r="K16" s="91" t="str">
        <f>IF(H16="","**","")</f>
        <v>**</v>
      </c>
      <c r="L16" s="62" t="s">
        <v>24</v>
      </c>
      <c r="M16" s="159" t="s">
        <v>76</v>
      </c>
      <c r="N16" s="33"/>
    </row>
    <row r="17" spans="1:14" ht="12.75" customHeight="1" thickBot="1">
      <c r="A17" s="60">
        <f>IF(D17="",0,IF(H17="",0,1))</f>
        <v>0</v>
      </c>
      <c r="B17" s="87"/>
      <c r="C17" s="32" t="s">
        <v>1272</v>
      </c>
      <c r="D17" s="230"/>
      <c r="E17" s="231"/>
      <c r="F17" s="8" t="str">
        <f>IF(D17="","**","")</f>
        <v>**</v>
      </c>
      <c r="G17" s="14" t="s">
        <v>1286</v>
      </c>
      <c r="H17" s="230"/>
      <c r="I17" s="251"/>
      <c r="J17" s="231"/>
      <c r="K17" s="91" t="str">
        <f>IF(H17="","**","")</f>
        <v>**</v>
      </c>
      <c r="L17" s="62" t="s">
        <v>25</v>
      </c>
      <c r="M17" s="160" t="s">
        <v>357</v>
      </c>
      <c r="N17" s="33"/>
    </row>
    <row r="18" spans="1:14" ht="12.75" customHeight="1">
      <c r="A18" s="60"/>
      <c r="B18" s="87"/>
      <c r="C18" s="45"/>
      <c r="D18" s="13"/>
      <c r="E18" s="13"/>
      <c r="F18" s="4"/>
      <c r="G18" s="4"/>
      <c r="H18" s="15"/>
      <c r="I18" s="15"/>
      <c r="J18" s="25"/>
      <c r="K18" s="89"/>
      <c r="L18" s="62" t="s">
        <v>26</v>
      </c>
      <c r="M18" s="160" t="s">
        <v>80</v>
      </c>
      <c r="N18" s="33"/>
    </row>
    <row r="19" spans="1:14" ht="12.75" customHeight="1" thickBot="1">
      <c r="A19" s="60"/>
      <c r="B19" s="87"/>
      <c r="C19" s="45" t="s">
        <v>1273</v>
      </c>
      <c r="D19" s="16"/>
      <c r="E19" s="16"/>
      <c r="F19" s="16"/>
      <c r="G19" s="16"/>
      <c r="H19" s="5"/>
      <c r="I19" s="5"/>
      <c r="J19" s="26"/>
      <c r="K19" s="89"/>
      <c r="L19" s="62" t="s">
        <v>27</v>
      </c>
      <c r="M19" s="160" t="s">
        <v>359</v>
      </c>
      <c r="N19" s="33"/>
    </row>
    <row r="20" spans="1:14" ht="12.75" customHeight="1">
      <c r="A20" s="60">
        <f>IF(D20="",0,1)</f>
        <v>0</v>
      </c>
      <c r="B20" s="87"/>
      <c r="C20" s="32" t="s">
        <v>1274</v>
      </c>
      <c r="D20" s="215"/>
      <c r="E20" s="216"/>
      <c r="F20" s="216"/>
      <c r="G20" s="217"/>
      <c r="H20" s="8" t="str">
        <f>IF(D20="","**","")</f>
        <v>**</v>
      </c>
      <c r="I20" s="5"/>
      <c r="J20" s="26"/>
      <c r="K20" s="89"/>
      <c r="L20" s="62" t="s">
        <v>28</v>
      </c>
      <c r="M20" s="160" t="s">
        <v>727</v>
      </c>
      <c r="N20" s="33"/>
    </row>
    <row r="21" spans="1:14" ht="12.75" customHeight="1">
      <c r="A21" s="60"/>
      <c r="B21" s="87"/>
      <c r="C21" s="32" t="s">
        <v>1275</v>
      </c>
      <c r="D21" s="224"/>
      <c r="E21" s="225"/>
      <c r="F21" s="225"/>
      <c r="G21" s="226"/>
      <c r="H21" s="17"/>
      <c r="I21" s="5"/>
      <c r="J21" s="26"/>
      <c r="K21" s="89"/>
      <c r="L21" s="62" t="s">
        <v>607</v>
      </c>
      <c r="M21" s="160" t="s">
        <v>1797</v>
      </c>
      <c r="N21" s="33"/>
    </row>
    <row r="22" spans="1:14" ht="12.75" customHeight="1" thickBot="1">
      <c r="A22" s="60"/>
      <c r="B22" s="87"/>
      <c r="C22" s="32" t="s">
        <v>1276</v>
      </c>
      <c r="D22" s="230"/>
      <c r="E22" s="241"/>
      <c r="F22" s="241"/>
      <c r="G22" s="242"/>
      <c r="H22" s="17"/>
      <c r="I22" s="5"/>
      <c r="J22" s="26"/>
      <c r="K22" s="89"/>
      <c r="L22" s="62" t="s">
        <v>608</v>
      </c>
      <c r="M22" s="160" t="s">
        <v>79</v>
      </c>
      <c r="N22" s="33"/>
    </row>
    <row r="23" spans="1:14" ht="12.75" customHeight="1" thickBot="1">
      <c r="A23" s="60"/>
      <c r="B23" s="87"/>
      <c r="C23" s="45"/>
      <c r="D23" s="18"/>
      <c r="E23" s="18"/>
      <c r="F23" s="13"/>
      <c r="G23" s="13"/>
      <c r="H23" s="20"/>
      <c r="I23" s="20"/>
      <c r="J23" s="27"/>
      <c r="K23" s="89"/>
      <c r="L23" s="62" t="s">
        <v>609</v>
      </c>
      <c r="M23" s="160" t="s">
        <v>78</v>
      </c>
      <c r="N23" s="33"/>
    </row>
    <row r="24" spans="1:14" ht="12.75" customHeight="1" thickBot="1">
      <c r="A24" s="60">
        <f>IF(D24="",0,1)</f>
        <v>0</v>
      </c>
      <c r="B24" s="87"/>
      <c r="C24" s="32" t="s">
        <v>1277</v>
      </c>
      <c r="D24" s="220"/>
      <c r="E24" s="243"/>
      <c r="F24" s="8" t="str">
        <f>IF(D24="","**","")</f>
        <v>**</v>
      </c>
      <c r="G24" s="14" t="s">
        <v>1287</v>
      </c>
      <c r="H24" s="220"/>
      <c r="I24" s="253"/>
      <c r="J24" s="243"/>
      <c r="K24" s="89"/>
      <c r="L24" s="62"/>
      <c r="M24" s="160" t="s">
        <v>1795</v>
      </c>
      <c r="N24" s="33"/>
    </row>
    <row r="25" spans="1:14" ht="12.75" customHeight="1" thickBot="1">
      <c r="A25" s="60"/>
      <c r="B25" s="87"/>
      <c r="C25" s="45"/>
      <c r="D25" s="22"/>
      <c r="E25" s="19"/>
      <c r="F25" s="6"/>
      <c r="G25" s="4"/>
      <c r="H25" s="21"/>
      <c r="I25" s="21"/>
      <c r="J25" s="28"/>
      <c r="K25" s="89"/>
      <c r="L25" s="35"/>
      <c r="M25" s="158"/>
      <c r="N25" s="33"/>
    </row>
    <row r="26" spans="1:14" ht="12.75" customHeight="1" thickBot="1">
      <c r="A26" s="60">
        <f>IF(D26="",0,IF(H26="",0,1))</f>
        <v>0</v>
      </c>
      <c r="B26" s="87"/>
      <c r="C26" s="32" t="s">
        <v>1278</v>
      </c>
      <c r="D26" s="99"/>
      <c r="E26" s="8" t="str">
        <f>IF(D26="","**","")</f>
        <v>**</v>
      </c>
      <c r="F26" s="6"/>
      <c r="G26" s="14" t="s">
        <v>1288</v>
      </c>
      <c r="H26" s="220"/>
      <c r="I26" s="253"/>
      <c r="J26" s="243"/>
      <c r="K26" s="91" t="str">
        <f>IF(H26="","**","")</f>
        <v>**</v>
      </c>
      <c r="L26" s="35"/>
      <c r="M26" s="158" t="s">
        <v>1793</v>
      </c>
      <c r="N26" s="33"/>
    </row>
    <row r="27" spans="1:14" ht="12.75" customHeight="1" thickBot="1">
      <c r="A27" s="60"/>
      <c r="B27" s="87"/>
      <c r="C27" s="46"/>
      <c r="D27" s="11"/>
      <c r="E27" s="9"/>
      <c r="F27" s="9"/>
      <c r="G27" s="9"/>
      <c r="H27" s="10"/>
      <c r="I27" s="10"/>
      <c r="J27" s="29"/>
      <c r="K27" s="89"/>
      <c r="L27" s="35"/>
      <c r="M27" s="158" t="s">
        <v>1802</v>
      </c>
      <c r="N27" s="33"/>
    </row>
    <row r="28" spans="1:14" ht="12.75" customHeight="1">
      <c r="A28" s="60">
        <f>IF(D28="",0,1)</f>
        <v>0</v>
      </c>
      <c r="B28" s="87"/>
      <c r="C28" s="32" t="s">
        <v>1279</v>
      </c>
      <c r="D28" s="232"/>
      <c r="E28" s="233"/>
      <c r="F28" s="233"/>
      <c r="G28" s="234"/>
      <c r="H28" s="8" t="str">
        <f>IF(D28="","**","")</f>
        <v>**</v>
      </c>
      <c r="J28" s="23"/>
      <c r="K28" s="88"/>
      <c r="L28" s="35"/>
      <c r="M28" s="158" t="s">
        <v>1803</v>
      </c>
      <c r="N28" s="33"/>
    </row>
    <row r="29" spans="1:14" ht="12.75" customHeight="1">
      <c r="A29" s="60"/>
      <c r="B29" s="87"/>
      <c r="C29" s="44"/>
      <c r="D29" s="235"/>
      <c r="E29" s="236"/>
      <c r="F29" s="236"/>
      <c r="G29" s="237"/>
      <c r="H29" s="7"/>
      <c r="J29" s="23"/>
      <c r="K29" s="89"/>
      <c r="L29" s="35"/>
      <c r="M29" s="158" t="s">
        <v>1804</v>
      </c>
      <c r="N29" s="33"/>
    </row>
    <row r="30" spans="1:12" ht="12.75" customHeight="1">
      <c r="A30" s="60"/>
      <c r="B30" s="87"/>
      <c r="C30" s="31"/>
      <c r="D30" s="235"/>
      <c r="E30" s="236"/>
      <c r="F30" s="236"/>
      <c r="G30" s="237"/>
      <c r="H30" s="7"/>
      <c r="J30" s="23"/>
      <c r="K30" s="89"/>
      <c r="L30" s="35"/>
    </row>
    <row r="31" spans="1:12" ht="12.75" customHeight="1">
      <c r="A31" s="60"/>
      <c r="B31" s="87"/>
      <c r="C31" s="31"/>
      <c r="D31" s="235"/>
      <c r="E31" s="236"/>
      <c r="F31" s="236"/>
      <c r="G31" s="237"/>
      <c r="H31" s="7"/>
      <c r="J31" s="23"/>
      <c r="K31" s="89"/>
      <c r="L31" s="35"/>
    </row>
    <row r="32" spans="1:12" ht="12.75" customHeight="1">
      <c r="A32" s="60"/>
      <c r="B32" s="87"/>
      <c r="C32" s="31"/>
      <c r="D32" s="235"/>
      <c r="E32" s="236"/>
      <c r="F32" s="236"/>
      <c r="G32" s="237"/>
      <c r="H32" s="7"/>
      <c r="J32" s="23"/>
      <c r="K32" s="89"/>
      <c r="L32" s="35"/>
    </row>
    <row r="33" spans="1:12" ht="12.75" customHeight="1" thickBot="1">
      <c r="A33" s="60"/>
      <c r="B33" s="87"/>
      <c r="C33" s="31"/>
      <c r="D33" s="238"/>
      <c r="E33" s="239"/>
      <c r="F33" s="239"/>
      <c r="G33" s="240"/>
      <c r="H33" s="7"/>
      <c r="J33" s="23"/>
      <c r="K33" s="89"/>
      <c r="L33" s="35"/>
    </row>
    <row r="34" spans="1:12" ht="12.75" customHeight="1" thickBot="1">
      <c r="A34" s="60"/>
      <c r="B34" s="87"/>
      <c r="C34" s="7"/>
      <c r="D34" s="11"/>
      <c r="E34" s="11"/>
      <c r="F34" s="10"/>
      <c r="G34" s="10"/>
      <c r="H34" s="9"/>
      <c r="I34" s="9"/>
      <c r="J34" s="23"/>
      <c r="K34" s="89"/>
      <c r="L34" s="35"/>
    </row>
    <row r="35" spans="1:12" ht="12.75" customHeight="1" thickBot="1">
      <c r="A35" s="60">
        <f>IF(D35="please select",0,IF(H35="please select",0,1))</f>
        <v>0</v>
      </c>
      <c r="B35" s="87"/>
      <c r="C35" s="32" t="s">
        <v>1280</v>
      </c>
      <c r="D35" s="300" t="s">
        <v>1793</v>
      </c>
      <c r="E35" s="299"/>
      <c r="F35" s="8" t="str">
        <f>IF(D35="please select","**","")</f>
        <v>**</v>
      </c>
      <c r="G35" s="14" t="s">
        <v>1289</v>
      </c>
      <c r="H35" s="252" t="s">
        <v>1793</v>
      </c>
      <c r="I35" s="221"/>
      <c r="J35" s="8" t="str">
        <f>IF(H35="please select","**","")</f>
        <v>**</v>
      </c>
      <c r="K35" s="89"/>
      <c r="L35" s="35"/>
    </row>
    <row r="36" spans="1:12" ht="12.75" customHeight="1" thickBot="1">
      <c r="A36" s="60"/>
      <c r="B36" s="87"/>
      <c r="C36" s="45"/>
      <c r="D36" s="297"/>
      <c r="E36" s="298"/>
      <c r="G36" s="4"/>
      <c r="H36" s="11"/>
      <c r="I36" s="11"/>
      <c r="J36" s="23"/>
      <c r="K36" s="89"/>
      <c r="L36" s="35"/>
    </row>
    <row r="37" spans="1:15" s="301" customFormat="1" ht="12.75" customHeight="1" thickBot="1">
      <c r="A37" s="60"/>
      <c r="B37" s="305"/>
      <c r="C37" s="304"/>
      <c r="D37" s="310"/>
      <c r="E37" s="307"/>
      <c r="G37" s="302"/>
      <c r="H37" s="308"/>
      <c r="I37" s="309"/>
      <c r="J37" s="303"/>
      <c r="K37" s="306"/>
      <c r="L37" s="35"/>
      <c r="M37" s="154"/>
      <c r="N37" s="61"/>
      <c r="O37" s="61"/>
    </row>
    <row r="38" spans="1:12" ht="12.75" customHeight="1" thickBot="1">
      <c r="A38" s="60">
        <f>IF(H35="Pre-Start-up",1,IF(D38="",0,IF(H38="",0,1)))</f>
        <v>0</v>
      </c>
      <c r="B38" s="87"/>
      <c r="C38" s="32" t="s">
        <v>1281</v>
      </c>
      <c r="D38" s="99"/>
      <c r="E38" s="8" t="str">
        <f>IF(D38="",IF(H35="Pre-Start-up","","**"),"")</f>
        <v>**</v>
      </c>
      <c r="G38" s="14" t="s">
        <v>1290</v>
      </c>
      <c r="H38" s="220"/>
      <c r="I38" s="221"/>
      <c r="J38" s="8" t="str">
        <f>IF(H38="",IF(H35="Pre-Start-up","","**"),"")</f>
        <v>**</v>
      </c>
      <c r="K38" s="89"/>
      <c r="L38" s="35"/>
    </row>
    <row r="39" spans="1:12" ht="12.75" customHeight="1" thickBot="1">
      <c r="A39" s="60"/>
      <c r="B39" s="87"/>
      <c r="C39" s="45"/>
      <c r="D39" s="11"/>
      <c r="E39" s="33">
        <f>IF(D40&lt;34000000,1,0)</f>
        <v>1</v>
      </c>
      <c r="G39" s="4"/>
      <c r="H39" s="11"/>
      <c r="I39" s="11"/>
      <c r="J39" s="34">
        <f>IF(H40&lt;250,1,0)</f>
        <v>1</v>
      </c>
      <c r="K39" s="89"/>
      <c r="L39" s="35"/>
    </row>
    <row r="40" spans="1:12" ht="12.75" customHeight="1" thickBot="1">
      <c r="A40" s="60">
        <f>IF(H35="Start-up",1,IF(H35="Pre-Start-up",1,IF(D40=0,0,IF(H40=0,0,1))))</f>
        <v>0</v>
      </c>
      <c r="B40" s="87"/>
      <c r="C40" s="162" t="s">
        <v>82</v>
      </c>
      <c r="D40" s="100">
        <v>0</v>
      </c>
      <c r="E40" s="8" t="str">
        <f>IF(A40=0,IF(D40=0,IF(H35="Pre-Start-up","",IF(H35="Start-up","","**")),""),"")</f>
        <v>**</v>
      </c>
      <c r="F40" s="2"/>
      <c r="G40" s="14" t="s">
        <v>1291</v>
      </c>
      <c r="H40" s="211">
        <v>0</v>
      </c>
      <c r="I40" s="212"/>
      <c r="J40" s="8" t="str">
        <f>IF(A40=0,IF(H40=0,IF(H35="Pre-Start-up","","**"),""),"")</f>
        <v>**</v>
      </c>
      <c r="K40" s="89"/>
      <c r="L40" s="35"/>
    </row>
    <row r="41" spans="1:12" ht="12.75" customHeight="1" thickBot="1">
      <c r="A41" s="60"/>
      <c r="B41" s="87"/>
      <c r="C41" s="163"/>
      <c r="D41" s="11"/>
      <c r="G41" s="4"/>
      <c r="H41" s="11"/>
      <c r="I41" s="11"/>
      <c r="J41" s="23"/>
      <c r="K41" s="89"/>
      <c r="L41" s="35"/>
    </row>
    <row r="42" spans="1:12" ht="12.75" customHeight="1" thickBot="1">
      <c r="A42" s="60">
        <f>IF(H35="Start-up",1,IF(H35="Pre-Start-up",1,IF(D42=0,0,1)))</f>
        <v>0</v>
      </c>
      <c r="B42" s="87"/>
      <c r="C42" s="32" t="s">
        <v>1282</v>
      </c>
      <c r="D42" s="101"/>
      <c r="E42" s="8" t="str">
        <f>IF(A42=0,IF(D42="",IF(H35="Pre-Start-up","",IF(H35="Start-up","","**")),""),"")</f>
        <v>**</v>
      </c>
      <c r="G42" s="14" t="s">
        <v>1292</v>
      </c>
      <c r="H42" s="213" t="str">
        <f>IF(G48="No",IF((E39+J39)=2,"SME","Large"),IF(G48="Yes",IF((E65+J65)=2,"SME","Large"),"Unknown"))</f>
        <v>Unknown</v>
      </c>
      <c r="I42" s="214"/>
      <c r="J42" s="31"/>
      <c r="K42" s="92"/>
      <c r="L42" s="35"/>
    </row>
    <row r="43" spans="1:12" ht="12.75" customHeight="1" thickBot="1">
      <c r="A43" s="60"/>
      <c r="B43" s="87"/>
      <c r="C43" s="45"/>
      <c r="D43" s="18"/>
      <c r="E43" s="4"/>
      <c r="F43" s="4"/>
      <c r="G43" s="4"/>
      <c r="H43" s="18"/>
      <c r="I43" s="18"/>
      <c r="J43" s="23"/>
      <c r="K43" s="92"/>
      <c r="L43" s="35"/>
    </row>
    <row r="44" spans="1:12" ht="12.75" customHeight="1" thickBot="1">
      <c r="A44" s="60">
        <f>IF(H44="",0,IF(H35="Pre-Start-up",1,IF(D44="please select",0,1)))</f>
        <v>0</v>
      </c>
      <c r="B44" s="87"/>
      <c r="C44" s="32" t="s">
        <v>1283</v>
      </c>
      <c r="D44" s="102" t="s">
        <v>1793</v>
      </c>
      <c r="E44" s="8" t="str">
        <f>IF(A44=0,IF(D44="please select",IF(H35="Pre-Start-up","","**"),""),"")</f>
        <v>**</v>
      </c>
      <c r="F44" s="4"/>
      <c r="G44" s="14" t="s">
        <v>1293</v>
      </c>
      <c r="H44" s="220"/>
      <c r="I44" s="221"/>
      <c r="J44" s="8" t="str">
        <f>IF(A44=0,IF(H44="","**",""),"")</f>
        <v>**</v>
      </c>
      <c r="K44" s="92"/>
      <c r="L44" s="35"/>
    </row>
    <row r="45" spans="1:12" ht="12.75" customHeight="1">
      <c r="A45" s="60"/>
      <c r="B45" s="87"/>
      <c r="C45" s="7"/>
      <c r="D45" s="10"/>
      <c r="G45" s="9"/>
      <c r="H45" s="10"/>
      <c r="I45" s="10"/>
      <c r="J45" s="29"/>
      <c r="K45" s="89"/>
      <c r="L45" s="35"/>
    </row>
    <row r="46" spans="1:12" ht="15.75" customHeight="1">
      <c r="A46" s="60"/>
      <c r="B46" s="90"/>
      <c r="C46" s="222" t="s">
        <v>72</v>
      </c>
      <c r="D46" s="222"/>
      <c r="E46" s="222"/>
      <c r="F46" s="222"/>
      <c r="G46" s="222"/>
      <c r="H46" s="222"/>
      <c r="I46" s="222"/>
      <c r="J46" s="222"/>
      <c r="K46" s="223"/>
      <c r="L46" s="35"/>
    </row>
    <row r="47" spans="1:12" ht="12.75" customHeight="1" thickBot="1">
      <c r="A47" s="60"/>
      <c r="B47" s="87"/>
      <c r="C47" s="7"/>
      <c r="G47" s="9"/>
      <c r="J47" s="23"/>
      <c r="K47" s="89"/>
      <c r="L47" s="35"/>
    </row>
    <row r="48" spans="1:12" ht="12.75" customHeight="1" thickBot="1">
      <c r="A48" s="60">
        <f>IF(G48="please select",0,1)</f>
        <v>0</v>
      </c>
      <c r="B48" s="87"/>
      <c r="C48" s="265" t="s">
        <v>74</v>
      </c>
      <c r="D48" s="265"/>
      <c r="E48" s="265"/>
      <c r="F48" s="53"/>
      <c r="G48" s="149" t="s">
        <v>1793</v>
      </c>
      <c r="H48" s="8" t="str">
        <f>IF(G48="please select","**","")</f>
        <v>**</v>
      </c>
      <c r="I48" s="33" t="s">
        <v>1793</v>
      </c>
      <c r="J48" s="23"/>
      <c r="K48" s="89"/>
      <c r="L48" s="35"/>
    </row>
    <row r="49" spans="1:12" ht="12.75" customHeight="1">
      <c r="A49" s="60"/>
      <c r="B49" s="87"/>
      <c r="C49" s="266"/>
      <c r="D49" s="266"/>
      <c r="E49" s="266"/>
      <c r="F49" s="54"/>
      <c r="G49" s="10"/>
      <c r="I49" s="33" t="s">
        <v>1807</v>
      </c>
      <c r="J49" s="23"/>
      <c r="K49" s="89"/>
      <c r="L49" s="35"/>
    </row>
    <row r="50" spans="1:12" ht="12.75" customHeight="1">
      <c r="A50" s="60"/>
      <c r="B50" s="87"/>
      <c r="C50" s="267"/>
      <c r="D50" s="267"/>
      <c r="E50" s="267"/>
      <c r="F50" s="152"/>
      <c r="G50" s="153"/>
      <c r="H50" s="10"/>
      <c r="I50" s="33" t="s">
        <v>1806</v>
      </c>
      <c r="J50" s="23"/>
      <c r="K50" s="89"/>
      <c r="L50" s="35"/>
    </row>
    <row r="51" spans="1:12" ht="12.75" customHeight="1">
      <c r="A51" s="60"/>
      <c r="B51" s="87"/>
      <c r="C51" s="150"/>
      <c r="D51" s="150"/>
      <c r="E51" s="150"/>
      <c r="F51" s="152"/>
      <c r="G51" s="153"/>
      <c r="H51" s="10"/>
      <c r="I51" s="33"/>
      <c r="J51" s="23"/>
      <c r="K51" s="89"/>
      <c r="L51" s="35"/>
    </row>
    <row r="52" spans="1:12" ht="12.75" customHeight="1" thickBot="1">
      <c r="A52" s="60"/>
      <c r="B52" s="87"/>
      <c r="C52" s="227" t="s">
        <v>73</v>
      </c>
      <c r="D52" s="227"/>
      <c r="E52" s="227"/>
      <c r="F52" s="227"/>
      <c r="G52" s="228"/>
      <c r="J52" s="23"/>
      <c r="K52" s="89"/>
      <c r="L52" s="35"/>
    </row>
    <row r="53" spans="1:12" ht="12.75" customHeight="1" thickBot="1">
      <c r="A53" s="60">
        <f>IF(G48="please select",0,IF(G48="No",1,IF(D53="",0,1)))</f>
        <v>0</v>
      </c>
      <c r="B53" s="87"/>
      <c r="C53" s="32" t="s">
        <v>1296</v>
      </c>
      <c r="D53" s="244"/>
      <c r="E53" s="245"/>
      <c r="F53" s="245"/>
      <c r="G53" s="246"/>
      <c r="H53" s="8">
        <f>IF(D53="",IF(G48="Yes","**",""),"")</f>
      </c>
      <c r="J53" s="23"/>
      <c r="K53" s="89"/>
      <c r="L53" s="35"/>
    </row>
    <row r="54" spans="1:12" ht="12.75" customHeight="1" thickBot="1">
      <c r="A54" s="60"/>
      <c r="B54" s="87"/>
      <c r="C54" s="7"/>
      <c r="D54" s="11"/>
      <c r="E54" s="11"/>
      <c r="F54" s="10"/>
      <c r="G54" s="10"/>
      <c r="H54" s="9"/>
      <c r="I54" s="9"/>
      <c r="J54" s="23"/>
      <c r="K54" s="89"/>
      <c r="L54" s="35"/>
    </row>
    <row r="55" spans="1:12" ht="12.75" customHeight="1" thickBot="1">
      <c r="A55" s="60">
        <f>IF(G48="please select",0,IF(G48="No",1,IF(D55="",0,IF(H55="",0,1))))</f>
        <v>0</v>
      </c>
      <c r="B55" s="87"/>
      <c r="C55" s="32" t="s">
        <v>1297</v>
      </c>
      <c r="D55" s="218" t="s">
        <v>1793</v>
      </c>
      <c r="E55" s="219"/>
      <c r="F55" s="8">
        <f>IF(D55="please select",IF(G48="Yes","**",""),"")</f>
      </c>
      <c r="G55" s="14" t="s">
        <v>1299</v>
      </c>
      <c r="H55" s="220"/>
      <c r="I55" s="221"/>
      <c r="J55" s="30">
        <f>IF(H55="",IF(G48="Yes","**",""),"")</f>
      </c>
      <c r="K55" s="89"/>
      <c r="L55" s="35"/>
    </row>
    <row r="56" spans="1:12" ht="12.75" customHeight="1">
      <c r="A56" s="60"/>
      <c r="B56" s="87"/>
      <c r="C56" s="7"/>
      <c r="D56" s="10"/>
      <c r="E56" s="10"/>
      <c r="H56" s="10"/>
      <c r="I56" s="10"/>
      <c r="J56" s="23"/>
      <c r="K56" s="89"/>
      <c r="L56" s="35"/>
    </row>
    <row r="57" spans="1:12" ht="12.75" customHeight="1" thickBot="1">
      <c r="A57" s="60"/>
      <c r="B57" s="87"/>
      <c r="C57" s="45" t="s">
        <v>1298</v>
      </c>
      <c r="D57" s="16"/>
      <c r="E57" s="16"/>
      <c r="F57" s="16"/>
      <c r="G57" s="16"/>
      <c r="H57" s="5"/>
      <c r="I57" s="5"/>
      <c r="J57" s="26"/>
      <c r="K57" s="89"/>
      <c r="L57" s="35"/>
    </row>
    <row r="58" spans="1:12" ht="12.75" customHeight="1">
      <c r="A58" s="60">
        <f>IF(G48="please select",0,IF(G48="No",1,IF(D58="",0,1)))</f>
        <v>0</v>
      </c>
      <c r="B58" s="87"/>
      <c r="C58" s="32" t="s">
        <v>1274</v>
      </c>
      <c r="D58" s="215"/>
      <c r="E58" s="216"/>
      <c r="F58" s="216"/>
      <c r="G58" s="217"/>
      <c r="H58" s="8">
        <f>IF(D58="",IF(G48="Yes","**",""),"")</f>
      </c>
      <c r="I58" s="5"/>
      <c r="J58" s="26"/>
      <c r="K58" s="89"/>
      <c r="L58" s="35"/>
    </row>
    <row r="59" spans="1:12" ht="12.75" customHeight="1">
      <c r="A59" s="60"/>
      <c r="B59" s="87"/>
      <c r="C59" s="32" t="s">
        <v>1275</v>
      </c>
      <c r="D59" s="224"/>
      <c r="E59" s="225"/>
      <c r="F59" s="225"/>
      <c r="G59" s="226"/>
      <c r="H59" s="17"/>
      <c r="I59" s="5"/>
      <c r="J59" s="26"/>
      <c r="K59" s="89"/>
      <c r="L59" s="35"/>
    </row>
    <row r="60" spans="1:12" ht="12.75" customHeight="1" thickBot="1">
      <c r="A60" s="60"/>
      <c r="B60" s="87"/>
      <c r="C60" s="32" t="s">
        <v>1276</v>
      </c>
      <c r="D60" s="230"/>
      <c r="E60" s="241"/>
      <c r="F60" s="241"/>
      <c r="G60" s="242"/>
      <c r="H60" s="17"/>
      <c r="I60" s="5"/>
      <c r="J60" s="26"/>
      <c r="K60" s="89"/>
      <c r="L60" s="35"/>
    </row>
    <row r="61" spans="1:12" ht="12.75" customHeight="1" thickBot="1">
      <c r="A61" s="60"/>
      <c r="B61" s="87"/>
      <c r="C61" s="45"/>
      <c r="D61" s="18"/>
      <c r="E61" s="18"/>
      <c r="F61" s="13"/>
      <c r="G61" s="13"/>
      <c r="H61" s="20"/>
      <c r="I61" s="20"/>
      <c r="J61" s="27"/>
      <c r="K61" s="89"/>
      <c r="L61" s="35"/>
    </row>
    <row r="62" spans="1:12" ht="12.75" customHeight="1" thickBot="1">
      <c r="A62" s="60">
        <f>IF(G48="please select",0,IF(G48="No",1,IF(D62="",0,1)))</f>
        <v>0</v>
      </c>
      <c r="B62" s="87"/>
      <c r="C62" s="32" t="s">
        <v>1295</v>
      </c>
      <c r="D62" s="220"/>
      <c r="E62" s="243"/>
      <c r="F62" s="8">
        <f>IF(D62="",IF(G48="Yes","**",""),"")</f>
      </c>
      <c r="G62" s="14" t="s">
        <v>1287</v>
      </c>
      <c r="H62" s="220"/>
      <c r="I62" s="253"/>
      <c r="J62" s="243"/>
      <c r="K62" s="89"/>
      <c r="L62" s="35"/>
    </row>
    <row r="63" spans="1:12" ht="12.75" customHeight="1" thickBot="1">
      <c r="A63" s="60"/>
      <c r="B63" s="87"/>
      <c r="C63" s="45"/>
      <c r="D63" s="22"/>
      <c r="E63" s="19"/>
      <c r="F63" s="6"/>
      <c r="G63" s="4"/>
      <c r="H63" s="21"/>
      <c r="I63" s="21"/>
      <c r="J63" s="28"/>
      <c r="K63" s="89"/>
      <c r="L63" s="35"/>
    </row>
    <row r="64" spans="1:12" ht="12.75" customHeight="1" thickBot="1">
      <c r="A64" s="60">
        <f>IF(G48="please select",0,IF(G48="No",1,IF(D64="",0,IF(H64="",0,1))))</f>
        <v>0</v>
      </c>
      <c r="B64" s="87"/>
      <c r="C64" s="32" t="s">
        <v>1278</v>
      </c>
      <c r="D64" s="99"/>
      <c r="E64" s="8">
        <f>IF(D64="",IF(G48="Yes","**",""),"")</f>
      </c>
      <c r="F64" s="6"/>
      <c r="G64" s="14" t="s">
        <v>1288</v>
      </c>
      <c r="H64" s="220"/>
      <c r="I64" s="253"/>
      <c r="J64" s="243"/>
      <c r="K64" s="91">
        <f>IF(H64="",IF(G48="Yes","**",""),"")</f>
      </c>
      <c r="L64" s="35"/>
    </row>
    <row r="65" spans="1:12" ht="12.75" customHeight="1" thickBot="1">
      <c r="A65" s="60"/>
      <c r="B65" s="87"/>
      <c r="C65" s="7"/>
      <c r="E65" s="33">
        <f>IF(D66&lt;34000000,1,0)</f>
        <v>1</v>
      </c>
      <c r="H65" s="11"/>
      <c r="I65" s="11"/>
      <c r="J65" s="103">
        <f>IF(I66&lt;250,1,0)</f>
        <v>1</v>
      </c>
      <c r="K65" s="89"/>
      <c r="L65" s="35"/>
    </row>
    <row r="66" spans="1:12" ht="12.75" customHeight="1" thickBot="1">
      <c r="A66" s="60">
        <f>IF(G48="please select",0,IF(G48="No",1,IF(D66=0,0,IF(I66=0,0,1))))</f>
        <v>0</v>
      </c>
      <c r="B66" s="87"/>
      <c r="C66" s="263" t="s">
        <v>1114</v>
      </c>
      <c r="D66" s="100">
        <v>0</v>
      </c>
      <c r="E66" s="8">
        <f>IF(D66=0,IF(G48="Yes","**",""),"")</f>
      </c>
      <c r="F66" s="268" t="s">
        <v>1113</v>
      </c>
      <c r="G66" s="261"/>
      <c r="H66" s="261"/>
      <c r="I66" s="151">
        <v>0</v>
      </c>
      <c r="J66" s="30">
        <f>IF(I66=0,IF(G48="Yes","**",""),"")</f>
      </c>
      <c r="K66" s="89"/>
      <c r="L66" s="35"/>
    </row>
    <row r="67" spans="1:12" ht="12.75" customHeight="1" thickBot="1">
      <c r="A67" s="60"/>
      <c r="B67" s="87"/>
      <c r="C67" s="264"/>
      <c r="D67" s="11"/>
      <c r="F67" s="269"/>
      <c r="G67" s="262"/>
      <c r="H67" s="262"/>
      <c r="I67" s="11"/>
      <c r="J67" s="23"/>
      <c r="K67" s="89"/>
      <c r="L67" s="35"/>
    </row>
    <row r="68" spans="1:12" ht="12.75" customHeight="1" thickBot="1">
      <c r="A68" s="60">
        <f>IF(G48="please select",0,IF(G48="No",1,IF(D68="",0,IF(I68="",0,1))))</f>
        <v>0</v>
      </c>
      <c r="B68" s="87"/>
      <c r="C68" s="32" t="s">
        <v>1112</v>
      </c>
      <c r="D68" s="101"/>
      <c r="E68" s="8">
        <f>IF(D68="",IF(G48="Yes","**",""),"")</f>
      </c>
      <c r="H68" s="14" t="s">
        <v>1293</v>
      </c>
      <c r="I68" s="161"/>
      <c r="J68" s="30">
        <f>IF(I68="",IF(G48="Yes","**",""),"")</f>
      </c>
      <c r="K68" s="89"/>
      <c r="L68" s="35"/>
    </row>
    <row r="69" spans="1:12" ht="12.75" customHeight="1">
      <c r="A69" s="60"/>
      <c r="B69" s="87"/>
      <c r="C69" s="32"/>
      <c r="D69" s="56"/>
      <c r="E69" s="8"/>
      <c r="F69" s="4"/>
      <c r="G69" s="14"/>
      <c r="H69" s="57"/>
      <c r="I69" s="58"/>
      <c r="J69" s="30"/>
      <c r="K69" s="92"/>
      <c r="L69" s="35"/>
    </row>
    <row r="70" spans="1:12" ht="15.75" customHeight="1">
      <c r="A70" s="60"/>
      <c r="B70" s="90"/>
      <c r="C70" s="222" t="s">
        <v>2181</v>
      </c>
      <c r="D70" s="222"/>
      <c r="E70" s="222"/>
      <c r="F70" s="222"/>
      <c r="G70" s="222"/>
      <c r="H70" s="222"/>
      <c r="I70" s="222"/>
      <c r="J70" s="222"/>
      <c r="K70" s="223"/>
      <c r="L70" s="35"/>
    </row>
    <row r="71" spans="1:12" ht="12.75" customHeight="1" thickBot="1">
      <c r="A71" s="60"/>
      <c r="B71" s="87"/>
      <c r="C71" s="7"/>
      <c r="D71" s="10"/>
      <c r="G71" s="9"/>
      <c r="H71" s="11"/>
      <c r="I71" s="11"/>
      <c r="J71" s="23"/>
      <c r="K71" s="89"/>
      <c r="L71" s="35"/>
    </row>
    <row r="72" spans="1:12" ht="12.75" customHeight="1" thickBot="1">
      <c r="A72" s="60">
        <f>IF(H72="please select",0,1)</f>
        <v>0</v>
      </c>
      <c r="B72" s="87"/>
      <c r="C72" s="261" t="s">
        <v>1115</v>
      </c>
      <c r="D72" s="261"/>
      <c r="E72" s="261"/>
      <c r="F72" s="261"/>
      <c r="G72" s="261"/>
      <c r="H72" s="260" t="s">
        <v>1793</v>
      </c>
      <c r="I72" s="219"/>
      <c r="J72" s="8" t="str">
        <f>IF(H72="please select","**","")</f>
        <v>**</v>
      </c>
      <c r="K72" s="89"/>
      <c r="L72" s="35"/>
    </row>
    <row r="73" spans="1:12" ht="12.75" customHeight="1">
      <c r="A73" s="60"/>
      <c r="B73" s="87"/>
      <c r="C73" s="262"/>
      <c r="D73" s="262"/>
      <c r="E73" s="262"/>
      <c r="F73" s="262"/>
      <c r="G73" s="262"/>
      <c r="H73" s="10"/>
      <c r="I73" s="41"/>
      <c r="J73" s="23"/>
      <c r="K73" s="89"/>
      <c r="L73" s="35"/>
    </row>
    <row r="74" spans="1:12" ht="12.75" customHeight="1">
      <c r="A74" s="60"/>
      <c r="B74" s="87"/>
      <c r="C74" s="227" t="s">
        <v>1639</v>
      </c>
      <c r="D74" s="227"/>
      <c r="E74" s="227"/>
      <c r="F74" s="227"/>
      <c r="G74" s="228"/>
      <c r="H74" s="10"/>
      <c r="I74" s="41"/>
      <c r="J74" s="23"/>
      <c r="K74" s="89"/>
      <c r="L74" s="35"/>
    </row>
    <row r="75" spans="1:12" ht="12.75" customHeight="1">
      <c r="A75" s="60"/>
      <c r="B75" s="87"/>
      <c r="C75" s="7"/>
      <c r="D75" s="10"/>
      <c r="E75" s="10"/>
      <c r="H75" s="10"/>
      <c r="I75" s="10"/>
      <c r="J75" s="23"/>
      <c r="K75" s="89"/>
      <c r="L75" s="35"/>
    </row>
    <row r="76" spans="1:12" ht="12.75" customHeight="1" thickBot="1">
      <c r="A76" s="60"/>
      <c r="B76" s="87"/>
      <c r="C76" s="45" t="s">
        <v>1294</v>
      </c>
      <c r="D76" s="16"/>
      <c r="E76" s="16"/>
      <c r="F76" s="16"/>
      <c r="G76" s="16"/>
      <c r="H76" s="5"/>
      <c r="I76" s="5"/>
      <c r="J76" s="26"/>
      <c r="K76" s="89"/>
      <c r="L76" s="35"/>
    </row>
    <row r="77" spans="1:12" ht="12.75" customHeight="1">
      <c r="A77" s="60">
        <f>IF(H72="please select",0,IF(H72="Yes",1,IF(D77="",0,1)))</f>
        <v>0</v>
      </c>
      <c r="B77" s="87"/>
      <c r="C77" s="32" t="s">
        <v>1274</v>
      </c>
      <c r="D77" s="215"/>
      <c r="E77" s="216"/>
      <c r="F77" s="216"/>
      <c r="G77" s="217"/>
      <c r="H77" s="8">
        <f>IF(D77="",IF(H72="No","**",""),"")</f>
      </c>
      <c r="I77" s="5"/>
      <c r="J77" s="26"/>
      <c r="K77" s="89"/>
      <c r="L77" s="35"/>
    </row>
    <row r="78" spans="1:12" ht="12.75" customHeight="1">
      <c r="A78" s="60"/>
      <c r="B78" s="87"/>
      <c r="C78" s="32" t="s">
        <v>1275</v>
      </c>
      <c r="D78" s="224"/>
      <c r="E78" s="225"/>
      <c r="F78" s="225"/>
      <c r="G78" s="226"/>
      <c r="H78" s="17"/>
      <c r="I78" s="5"/>
      <c r="J78" s="26"/>
      <c r="K78" s="89"/>
      <c r="L78" s="35"/>
    </row>
    <row r="79" spans="1:12" ht="12.75" customHeight="1" thickBot="1">
      <c r="A79" s="60"/>
      <c r="B79" s="87"/>
      <c r="C79" s="32" t="s">
        <v>1276</v>
      </c>
      <c r="D79" s="230"/>
      <c r="E79" s="241"/>
      <c r="F79" s="241"/>
      <c r="G79" s="242"/>
      <c r="H79" s="17"/>
      <c r="I79" s="5"/>
      <c r="J79" s="26"/>
      <c r="K79" s="89"/>
      <c r="L79" s="35"/>
    </row>
    <row r="80" spans="1:12" ht="12.75" customHeight="1" thickBot="1">
      <c r="A80" s="60"/>
      <c r="B80" s="87"/>
      <c r="C80" s="45"/>
      <c r="D80" s="18"/>
      <c r="E80" s="18"/>
      <c r="F80" s="13"/>
      <c r="G80" s="13"/>
      <c r="H80" s="20"/>
      <c r="I80" s="20"/>
      <c r="J80" s="27"/>
      <c r="K80" s="89"/>
      <c r="L80" s="35"/>
    </row>
    <row r="81" spans="1:12" ht="12.75" customHeight="1" thickBot="1">
      <c r="A81" s="60">
        <f>IF(H72="please select",0,IF(H72="Yes",1,IF(D81="",0,1)))</f>
        <v>0</v>
      </c>
      <c r="B81" s="87"/>
      <c r="C81" s="32" t="s">
        <v>1295</v>
      </c>
      <c r="D81" s="220"/>
      <c r="E81" s="243"/>
      <c r="F81" s="8">
        <f>IF(D81="",IF(H72="No","**",""),"")</f>
      </c>
      <c r="G81" s="14" t="s">
        <v>1287</v>
      </c>
      <c r="H81" s="220"/>
      <c r="I81" s="253"/>
      <c r="J81" s="243"/>
      <c r="K81" s="89"/>
      <c r="L81" s="35"/>
    </row>
    <row r="82" spans="1:12" ht="12.75" customHeight="1" thickBot="1">
      <c r="A82" s="60"/>
      <c r="B82" s="87"/>
      <c r="C82" s="45"/>
      <c r="D82" s="22"/>
      <c r="E82" s="19"/>
      <c r="F82" s="6"/>
      <c r="G82" s="4"/>
      <c r="H82" s="21"/>
      <c r="I82" s="21"/>
      <c r="J82" s="28"/>
      <c r="K82" s="89"/>
      <c r="L82" s="35"/>
    </row>
    <row r="83" spans="1:12" ht="12.75" customHeight="1" thickBot="1">
      <c r="A83" s="60">
        <f>IF(H72="please select",0,IF(H72="Yes",1,IF(D83="",0,IF(H83="",0,1))))</f>
        <v>0</v>
      </c>
      <c r="B83" s="87"/>
      <c r="C83" s="32" t="s">
        <v>1278</v>
      </c>
      <c r="D83" s="99"/>
      <c r="E83" s="8">
        <f>IF(D83="",IF(H72="No","**",""),"")</f>
      </c>
      <c r="G83" s="14" t="s">
        <v>1288</v>
      </c>
      <c r="H83" s="220"/>
      <c r="I83" s="253"/>
      <c r="J83" s="243"/>
      <c r="K83" s="91">
        <f>IF(H83="",IF(H72="No","**",""),"")</f>
      </c>
      <c r="L83" s="35"/>
    </row>
    <row r="84" spans="1:12" ht="15.75" customHeight="1" thickBot="1">
      <c r="A84" s="60"/>
      <c r="B84" s="93"/>
      <c r="C84" s="94"/>
      <c r="D84" s="95"/>
      <c r="E84" s="96"/>
      <c r="F84" s="96"/>
      <c r="G84" s="96"/>
      <c r="H84" s="95"/>
      <c r="I84" s="95"/>
      <c r="J84" s="104"/>
      <c r="K84" s="97"/>
      <c r="L84" s="35"/>
    </row>
    <row r="85" spans="2:11" ht="12.75" customHeight="1" thickTop="1">
      <c r="B85" s="41"/>
      <c r="C85" s="10"/>
      <c r="D85" s="10"/>
      <c r="E85" s="10"/>
      <c r="F85" s="10"/>
      <c r="G85" s="10"/>
      <c r="H85" s="10"/>
      <c r="I85" s="10"/>
      <c r="J85" s="10"/>
      <c r="K85" s="10"/>
    </row>
  </sheetData>
  <sheetProtection password="DB3A" sheet="1" selectLockedCells="1"/>
  <mergeCells count="46">
    <mergeCell ref="C66:C67"/>
    <mergeCell ref="C52:G52"/>
    <mergeCell ref="C48:E50"/>
    <mergeCell ref="H81:J81"/>
    <mergeCell ref="D62:E62"/>
    <mergeCell ref="H62:J62"/>
    <mergeCell ref="H64:J64"/>
    <mergeCell ref="D77:G77"/>
    <mergeCell ref="F66:H67"/>
    <mergeCell ref="D60:G60"/>
    <mergeCell ref="H83:J83"/>
    <mergeCell ref="D79:G79"/>
    <mergeCell ref="D81:E81"/>
    <mergeCell ref="D6:H7"/>
    <mergeCell ref="H72:I72"/>
    <mergeCell ref="C72:G73"/>
    <mergeCell ref="C70:K70"/>
    <mergeCell ref="C11:K11"/>
    <mergeCell ref="H24:J24"/>
    <mergeCell ref="H26:J26"/>
    <mergeCell ref="D35:E36"/>
    <mergeCell ref="D13:G13"/>
    <mergeCell ref="H44:I44"/>
    <mergeCell ref="H15:J15"/>
    <mergeCell ref="D20:G20"/>
    <mergeCell ref="H16:J16"/>
    <mergeCell ref="H17:J17"/>
    <mergeCell ref="D15:E15"/>
    <mergeCell ref="H35:I35"/>
    <mergeCell ref="H38:I38"/>
    <mergeCell ref="D78:G78"/>
    <mergeCell ref="C74:G74"/>
    <mergeCell ref="D16:E16"/>
    <mergeCell ref="D17:E17"/>
    <mergeCell ref="D28:G33"/>
    <mergeCell ref="D21:G21"/>
    <mergeCell ref="D22:G22"/>
    <mergeCell ref="D24:E24"/>
    <mergeCell ref="D59:G59"/>
    <mergeCell ref="D53:G53"/>
    <mergeCell ref="H40:I40"/>
    <mergeCell ref="H42:I42"/>
    <mergeCell ref="D58:G58"/>
    <mergeCell ref="D55:E55"/>
    <mergeCell ref="H55:I55"/>
    <mergeCell ref="C46:K46"/>
  </mergeCells>
  <conditionalFormatting sqref="F2 I2">
    <cfRule type="cellIs" priority="1" dxfId="1" operator="equal" stopIfTrue="1">
      <formula>"Complete"</formula>
    </cfRule>
    <cfRule type="cellIs" priority="2" dxfId="0" operator="equal" stopIfTrue="1">
      <formula>"Incomplete"</formula>
    </cfRule>
  </conditionalFormatting>
  <dataValidations count="17">
    <dataValidation allowBlank="1" showInputMessage="1" showErrorMessage="1" promptTitle="SIC code" prompt="All organisations have a SIC code.  SIC stands for Standard Industry Classification.&#10;&#10;A list of all possible valid 2003 SIC Codes is provided at the end of this workbook." sqref="I68"/>
    <dataValidation type="whole" allowBlank="1" showInputMessage="1" showErrorMessage="1" promptTitle="Turnover/Forecast Turnover" prompt="If you are a newly established company, enter your forecast turnover for the 12 months ending with your next financial year end." sqref="D40">
      <formula1>0</formula1>
      <formula2>999999999999999</formula2>
    </dataValidation>
    <dataValidation allowBlank="1" showInputMessage="1" showErrorMessage="1" promptTitle="SIC code" prompt="SIC stands for Standard Industry Classification. Please use the 2003 code.&#10;All organisations have a SIC code.&#10;A list of all possible valid 2003 SIC Codes is provided at the end of this workbook." sqref="H44:I44"/>
    <dataValidation type="whole" allowBlank="1" showInputMessage="1" showErrorMessage="1" sqref="H40:I40">
      <formula1>0</formula1>
      <formula2>9999999999</formula2>
    </dataValidation>
    <dataValidation type="list" allowBlank="1" showInputMessage="1" showErrorMessage="1" sqref="H35:I35">
      <formula1>$M$26:$M$29</formula1>
    </dataValidation>
    <dataValidation allowBlank="1" showInputMessage="1" showErrorMessage="1" promptTitle="Main business activities" prompt="Please describe the nature of your organisation and the main business or commercial activities it carries out." sqref="D28"/>
    <dataValidation type="list" allowBlank="1" showInputMessage="1" showErrorMessage="1" sqref="D69 D44">
      <formula1>$L$11:$L$23</formula1>
    </dataValidation>
    <dataValidation type="list" allowBlank="1" showInputMessage="1" showErrorMessage="1" sqref="D55:E55 D35:E35">
      <formula1>$M$3:$M$24</formula1>
    </dataValidation>
    <dataValidation allowBlank="1" showInputMessage="1" showErrorMessage="1" promptTitle="SIC code" prompt="SIC stands for Standard Industry Classification. Please use the 2003 code.&#10;All organisations have a SIC code." sqref="H69:I69"/>
    <dataValidation type="list" allowBlank="1" showInputMessage="1" showErrorMessage="1" sqref="H72 G48">
      <formula1>$I$48:$I$50</formula1>
    </dataValidation>
    <dataValidation type="whole" allowBlank="1" showInputMessage="1" showErrorMessage="1" sqref="D42 D68">
      <formula1>1990</formula1>
      <formula2>2019</formula2>
    </dataValidation>
    <dataValidation type="list" allowBlank="1" showInputMessage="1" showErrorMessage="1" promptTitle="Role in Project" prompt="Please tell us what your role is in the project.&#10;&#10;Please remember that a project can only have one leader!&#10;" sqref="E9">
      <formula1>$I$3:$I$5</formula1>
    </dataValidation>
    <dataValidation allowBlank="1" showInputMessage="1" showErrorMessage="1" promptTitle="Project title" prompt="This should be the same as that provided on the application form" sqref="D6"/>
    <dataValidation allowBlank="1" showInputMessage="1" showErrorMessage="1" promptTitle="Applicant Number" prompt="This should be the same as entered on the application form and was provided to the lead partner when they registered their intention to submit an application." sqref="D4"/>
    <dataValidation type="whole" allowBlank="1" showInputMessage="1" showErrorMessage="1" promptTitle="Staff Employed by Entire Group" prompt="This should include ALL staff employed by the Group that owns the applicant organisation.&#10;&#10;Include staff employed by the applicant organisation." sqref="I66">
      <formula1>0</formula1>
      <formula2>999999999999999</formula2>
    </dataValidation>
    <dataValidation type="whole" allowBlank="1" showInputMessage="1" showErrorMessage="1" promptTitle="Turnover of Entire Group" prompt="This should equal TOTAL Consolidated Group Turnover, ie turnover of all group companies consolidated using standard accounting principals.&#10;&#10;This should include the turnover of the applicant organisation." sqref="D66">
      <formula1>0</formula1>
      <formula2>999999999999999</formula2>
    </dataValidation>
    <dataValidation allowBlank="1" showInputMessage="1" showErrorMessage="1" prompt="Please enter the full legal name of your organisation as this will be used in any official Offer Letter that may be issued." sqref="D13:G13"/>
  </dataValidations>
  <printOptions/>
  <pageMargins left="0.1968503937007874" right="0.1968503937007874" top="0.4724409448818898" bottom="0.1968503937007874" header="0" footer="0"/>
  <pageSetup fitToHeight="1" fitToWidth="1" horizontalDpi="600" verticalDpi="6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pane ySplit="2" topLeftCell="A3" activePane="bottomLeft" state="frozen"/>
      <selection pane="topLeft" activeCell="D35" sqref="D35:E35"/>
      <selection pane="bottomLeft" activeCell="H5" sqref="H5"/>
    </sheetView>
  </sheetViews>
  <sheetFormatPr defaultColWidth="9.140625" defaultRowHeight="12.75"/>
  <cols>
    <col min="1" max="1" width="3.421875" style="48" customWidth="1"/>
    <col min="2" max="2" width="3.421875" style="36" customWidth="1"/>
    <col min="3" max="3" width="23.7109375" style="36" customWidth="1"/>
    <col min="4" max="4" width="9.140625" style="36" customWidth="1"/>
    <col min="5" max="5" width="4.28125" style="36" customWidth="1"/>
    <col min="6" max="6" width="7.8515625" style="36" customWidth="1"/>
    <col min="7" max="7" width="3.7109375" style="36" customWidth="1"/>
    <col min="8" max="8" width="12.8515625" style="36" customWidth="1"/>
    <col min="9" max="9" width="3.7109375" style="36" customWidth="1"/>
    <col min="10" max="10" width="15.7109375" style="36" customWidth="1"/>
    <col min="11" max="11" width="3.7109375" style="36" customWidth="1"/>
    <col min="12" max="12" width="11.00390625" style="36" customWidth="1"/>
    <col min="13" max="13" width="3.7109375" style="36" customWidth="1"/>
    <col min="14" max="14" width="15.7109375" style="36" customWidth="1"/>
    <col min="15" max="15" width="3.7109375" style="36" customWidth="1"/>
    <col min="16" max="16" width="12.8515625" style="36" customWidth="1"/>
    <col min="17" max="17" width="3.7109375" style="36" customWidth="1"/>
    <col min="18" max="18" width="3.421875" style="36" customWidth="1"/>
    <col min="19" max="16384" width="9.140625" style="36" customWidth="1"/>
  </cols>
  <sheetData>
    <row r="1" ht="15.75" customHeight="1" thickBot="1">
      <c r="C1" s="167" t="s">
        <v>1833</v>
      </c>
    </row>
    <row r="2" spans="1:17" ht="30" customHeight="1" thickTop="1">
      <c r="A2" s="48">
        <f>IF(SUM(A4:A20)=8,1,0)</f>
        <v>0</v>
      </c>
      <c r="B2" s="105"/>
      <c r="C2" s="79" t="s">
        <v>1805</v>
      </c>
      <c r="D2" s="106"/>
      <c r="E2" s="106"/>
      <c r="F2" s="106"/>
      <c r="G2" s="106"/>
      <c r="H2" s="107"/>
      <c r="I2" s="108"/>
      <c r="J2" s="107"/>
      <c r="K2" s="109"/>
      <c r="L2" s="107"/>
      <c r="M2" s="108"/>
      <c r="N2" s="106"/>
      <c r="O2" s="106"/>
      <c r="P2" s="106"/>
      <c r="Q2" s="110"/>
    </row>
    <row r="3" spans="2:17" ht="12.75">
      <c r="B3" s="74"/>
      <c r="C3" s="37"/>
      <c r="D3" s="37"/>
      <c r="E3" s="37"/>
      <c r="F3" s="37"/>
      <c r="G3" s="37"/>
      <c r="H3" s="37"/>
      <c r="I3" s="37"/>
      <c r="J3" s="49" t="s">
        <v>1793</v>
      </c>
      <c r="K3" s="37"/>
      <c r="L3" s="37"/>
      <c r="M3" s="37"/>
      <c r="N3" s="37"/>
      <c r="O3" s="37"/>
      <c r="P3" s="37"/>
      <c r="Q3" s="75"/>
    </row>
    <row r="4" spans="2:17" ht="13.5" thickBot="1">
      <c r="B4" s="74"/>
      <c r="C4" s="270" t="s">
        <v>0</v>
      </c>
      <c r="D4" s="270"/>
      <c r="E4" s="270"/>
      <c r="F4" s="270"/>
      <c r="G4" s="270"/>
      <c r="H4" s="37"/>
      <c r="I4" s="37"/>
      <c r="J4" s="49" t="s">
        <v>1806</v>
      </c>
      <c r="K4" s="37"/>
      <c r="L4" s="37"/>
      <c r="M4" s="37"/>
      <c r="N4" s="37"/>
      <c r="O4" s="37"/>
      <c r="P4" s="37"/>
      <c r="Q4" s="75"/>
    </row>
    <row r="5" spans="1:17" ht="12.75" customHeight="1" thickBot="1">
      <c r="A5" s="48">
        <f>IF(H5="please select",0,1)</f>
        <v>0</v>
      </c>
      <c r="B5" s="111"/>
      <c r="C5" s="270"/>
      <c r="D5" s="270"/>
      <c r="E5" s="270"/>
      <c r="F5" s="270"/>
      <c r="G5" s="270"/>
      <c r="H5" s="98" t="s">
        <v>1793</v>
      </c>
      <c r="I5" s="55" t="str">
        <f>IF(H5="please select","**","")</f>
        <v>**</v>
      </c>
      <c r="J5" s="49" t="s">
        <v>1807</v>
      </c>
      <c r="K5" s="37"/>
      <c r="L5" s="37"/>
      <c r="M5" s="37"/>
      <c r="N5" s="37"/>
      <c r="O5" s="37"/>
      <c r="P5" s="37"/>
      <c r="Q5" s="75"/>
    </row>
    <row r="6" spans="2:17" ht="12.75">
      <c r="B6" s="74"/>
      <c r="C6" s="270"/>
      <c r="D6" s="270"/>
      <c r="E6" s="270"/>
      <c r="F6" s="270"/>
      <c r="G6" s="270"/>
      <c r="H6" s="37"/>
      <c r="I6" s="37"/>
      <c r="J6" s="49" t="s">
        <v>610</v>
      </c>
      <c r="K6" s="37"/>
      <c r="L6" s="37"/>
      <c r="M6" s="37"/>
      <c r="N6" s="37"/>
      <c r="O6" s="37"/>
      <c r="P6" s="37"/>
      <c r="Q6" s="75"/>
    </row>
    <row r="7" spans="2:17" ht="12.75">
      <c r="B7" s="74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75"/>
    </row>
    <row r="8" spans="2:17" ht="12.75">
      <c r="B8" s="74"/>
      <c r="C8" s="39" t="s">
        <v>1808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75"/>
    </row>
    <row r="9" spans="2:17" ht="12.75">
      <c r="B9" s="74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75"/>
    </row>
    <row r="10" spans="1:17" s="47" customFormat="1" ht="12.75">
      <c r="A10" s="52"/>
      <c r="B10" s="112"/>
      <c r="C10" s="277" t="s">
        <v>1809</v>
      </c>
      <c r="D10" s="277"/>
      <c r="E10" s="277"/>
      <c r="F10" s="277"/>
      <c r="G10" s="50"/>
      <c r="H10" s="50" t="s">
        <v>1811</v>
      </c>
      <c r="I10" s="50"/>
      <c r="J10" s="50" t="s">
        <v>1812</v>
      </c>
      <c r="K10" s="50"/>
      <c r="L10" s="50"/>
      <c r="M10" s="50"/>
      <c r="N10" s="50" t="s">
        <v>1645</v>
      </c>
      <c r="O10" s="50"/>
      <c r="P10" s="50" t="s">
        <v>230</v>
      </c>
      <c r="Q10" s="113"/>
    </row>
    <row r="11" spans="1:17" s="47" customFormat="1" ht="13.5" thickBot="1">
      <c r="A11" s="52"/>
      <c r="B11" s="112"/>
      <c r="C11" s="277" t="s">
        <v>1810</v>
      </c>
      <c r="D11" s="277"/>
      <c r="E11" s="277"/>
      <c r="F11" s="277"/>
      <c r="G11" s="50"/>
      <c r="H11" s="50" t="s">
        <v>1641</v>
      </c>
      <c r="I11" s="50"/>
      <c r="J11" s="50" t="s">
        <v>1642</v>
      </c>
      <c r="K11" s="50"/>
      <c r="L11" s="50" t="s">
        <v>1813</v>
      </c>
      <c r="M11" s="50"/>
      <c r="N11" s="50" t="s">
        <v>1643</v>
      </c>
      <c r="O11" s="50"/>
      <c r="P11" s="50" t="s">
        <v>1644</v>
      </c>
      <c r="Q11" s="113"/>
    </row>
    <row r="12" spans="1:17" ht="15">
      <c r="A12" s="48">
        <f>IF(H5="Yes",IF(C12="",0,IF(H12="",0,IF(J12=0,0,IF(P12="",0,1)))),1)</f>
        <v>1</v>
      </c>
      <c r="B12" s="111"/>
      <c r="C12" s="278"/>
      <c r="D12" s="279"/>
      <c r="E12" s="279"/>
      <c r="F12" s="280"/>
      <c r="G12" s="55">
        <f>IF(A12=0,IF(C12="","**",""),"")</f>
      </c>
      <c r="H12" s="115"/>
      <c r="I12" s="55">
        <f>IF(A12=0,IF(H12="","**",""),"")</f>
      </c>
      <c r="J12" s="118">
        <v>0</v>
      </c>
      <c r="K12" s="55">
        <f>IF(A12=0,IF(J12=0,"**",""),"")</f>
      </c>
      <c r="L12" s="121" t="s">
        <v>610</v>
      </c>
      <c r="M12" s="37"/>
      <c r="N12" s="124">
        <f>IF(L12="No",0,J12)</f>
        <v>0</v>
      </c>
      <c r="O12" s="37"/>
      <c r="P12" s="115"/>
      <c r="Q12" s="114">
        <f>IF(A12=0,IF(P12="","**",""),"")</f>
      </c>
    </row>
    <row r="13" spans="1:17" ht="15">
      <c r="A13" s="48">
        <f aca="true" t="shared" si="0" ref="A13:A18">IF($H$5="Yes",IF(C13="",IF(H13="",IF(J13=0,IF(P13="",1,0),0),0),IF(H13="",0,IF(J13=0,0,IF(P13="",0,1)))),1)</f>
        <v>1</v>
      </c>
      <c r="B13" s="74"/>
      <c r="C13" s="274"/>
      <c r="D13" s="275"/>
      <c r="E13" s="275"/>
      <c r="F13" s="276"/>
      <c r="G13" s="55">
        <f aca="true" t="shared" si="1" ref="G13:G18">IF(A13=0,IF(C13="","**",""),"")</f>
      </c>
      <c r="H13" s="116"/>
      <c r="I13" s="55">
        <f aca="true" t="shared" si="2" ref="I13:I18">IF(A13=0,IF(H13="","**",""),"")</f>
      </c>
      <c r="J13" s="119">
        <v>0</v>
      </c>
      <c r="K13" s="55">
        <f aca="true" t="shared" si="3" ref="K13:K18">IF(A13=0,IF(J13=0,"**",""),"")</f>
      </c>
      <c r="L13" s="122" t="s">
        <v>610</v>
      </c>
      <c r="M13" s="37"/>
      <c r="N13" s="125">
        <f aca="true" t="shared" si="4" ref="N13:N18">IF(L13="No",0,J13)</f>
        <v>0</v>
      </c>
      <c r="O13" s="37"/>
      <c r="P13" s="116"/>
      <c r="Q13" s="114">
        <f aca="true" t="shared" si="5" ref="Q13:Q18">IF(A13=0,IF(P13="","**",""),"")</f>
      </c>
    </row>
    <row r="14" spans="1:17" ht="15">
      <c r="A14" s="48">
        <f t="shared" si="0"/>
        <v>1</v>
      </c>
      <c r="B14" s="74"/>
      <c r="C14" s="274"/>
      <c r="D14" s="275"/>
      <c r="E14" s="275"/>
      <c r="F14" s="276"/>
      <c r="G14" s="55">
        <f t="shared" si="1"/>
      </c>
      <c r="H14" s="116"/>
      <c r="I14" s="55">
        <f t="shared" si="2"/>
      </c>
      <c r="J14" s="119">
        <v>0</v>
      </c>
      <c r="K14" s="55">
        <f t="shared" si="3"/>
      </c>
      <c r="L14" s="122" t="s">
        <v>610</v>
      </c>
      <c r="M14" s="37"/>
      <c r="N14" s="125">
        <f t="shared" si="4"/>
        <v>0</v>
      </c>
      <c r="O14" s="37"/>
      <c r="P14" s="116"/>
      <c r="Q14" s="114">
        <f t="shared" si="5"/>
      </c>
    </row>
    <row r="15" spans="1:17" ht="15">
      <c r="A15" s="48">
        <f t="shared" si="0"/>
        <v>1</v>
      </c>
      <c r="B15" s="74"/>
      <c r="C15" s="274"/>
      <c r="D15" s="275"/>
      <c r="E15" s="275"/>
      <c r="F15" s="276"/>
      <c r="G15" s="55">
        <f t="shared" si="1"/>
      </c>
      <c r="H15" s="116"/>
      <c r="I15" s="55">
        <f t="shared" si="2"/>
      </c>
      <c r="J15" s="119">
        <v>0</v>
      </c>
      <c r="K15" s="55">
        <f t="shared" si="3"/>
      </c>
      <c r="L15" s="122" t="s">
        <v>610</v>
      </c>
      <c r="M15" s="37"/>
      <c r="N15" s="125">
        <f t="shared" si="4"/>
        <v>0</v>
      </c>
      <c r="O15" s="37"/>
      <c r="P15" s="116"/>
      <c r="Q15" s="114">
        <f t="shared" si="5"/>
      </c>
    </row>
    <row r="16" spans="1:17" ht="15">
      <c r="A16" s="48">
        <f t="shared" si="0"/>
        <v>1</v>
      </c>
      <c r="B16" s="74"/>
      <c r="C16" s="274"/>
      <c r="D16" s="275"/>
      <c r="E16" s="275"/>
      <c r="F16" s="276"/>
      <c r="G16" s="55">
        <f t="shared" si="1"/>
      </c>
      <c r="H16" s="116"/>
      <c r="I16" s="55">
        <f t="shared" si="2"/>
      </c>
      <c r="J16" s="119">
        <v>0</v>
      </c>
      <c r="K16" s="55">
        <f t="shared" si="3"/>
      </c>
      <c r="L16" s="122" t="s">
        <v>610</v>
      </c>
      <c r="M16" s="37"/>
      <c r="N16" s="125">
        <f t="shared" si="4"/>
        <v>0</v>
      </c>
      <c r="O16" s="37"/>
      <c r="P16" s="116"/>
      <c r="Q16" s="114">
        <f t="shared" si="5"/>
      </c>
    </row>
    <row r="17" spans="1:17" ht="15">
      <c r="A17" s="48">
        <f t="shared" si="0"/>
        <v>1</v>
      </c>
      <c r="B17" s="74"/>
      <c r="C17" s="274"/>
      <c r="D17" s="275"/>
      <c r="E17" s="275"/>
      <c r="F17" s="276"/>
      <c r="G17" s="55">
        <f t="shared" si="1"/>
      </c>
      <c r="H17" s="116"/>
      <c r="I17" s="55">
        <f t="shared" si="2"/>
      </c>
      <c r="J17" s="119">
        <v>0</v>
      </c>
      <c r="K17" s="55">
        <f t="shared" si="3"/>
      </c>
      <c r="L17" s="122" t="s">
        <v>610</v>
      </c>
      <c r="M17" s="37"/>
      <c r="N17" s="125">
        <f t="shared" si="4"/>
        <v>0</v>
      </c>
      <c r="O17" s="37"/>
      <c r="P17" s="116"/>
      <c r="Q17" s="114">
        <f t="shared" si="5"/>
      </c>
    </row>
    <row r="18" spans="1:17" ht="15.75" thickBot="1">
      <c r="A18" s="48">
        <f t="shared" si="0"/>
        <v>1</v>
      </c>
      <c r="B18" s="74"/>
      <c r="C18" s="271"/>
      <c r="D18" s="272"/>
      <c r="E18" s="272"/>
      <c r="F18" s="273"/>
      <c r="G18" s="55">
        <f t="shared" si="1"/>
      </c>
      <c r="H18" s="117"/>
      <c r="I18" s="55">
        <f t="shared" si="2"/>
      </c>
      <c r="J18" s="120">
        <v>0</v>
      </c>
      <c r="K18" s="55">
        <f t="shared" si="3"/>
      </c>
      <c r="L18" s="123" t="s">
        <v>610</v>
      </c>
      <c r="M18" s="37"/>
      <c r="N18" s="126">
        <f t="shared" si="4"/>
        <v>0</v>
      </c>
      <c r="O18" s="37"/>
      <c r="P18" s="117"/>
      <c r="Q18" s="114">
        <f t="shared" si="5"/>
      </c>
    </row>
    <row r="19" spans="2:17" ht="13.5" thickBot="1">
      <c r="B19" s="74"/>
      <c r="C19" s="37"/>
      <c r="D19" s="37"/>
      <c r="E19" s="37"/>
      <c r="F19" s="37"/>
      <c r="G19" s="37"/>
      <c r="H19" s="37"/>
      <c r="I19" s="37"/>
      <c r="J19" s="51"/>
      <c r="K19" s="37"/>
      <c r="L19" s="37"/>
      <c r="M19" s="37"/>
      <c r="N19" s="37"/>
      <c r="O19" s="37"/>
      <c r="P19" s="37"/>
      <c r="Q19" s="75"/>
    </row>
    <row r="20" spans="2:17" ht="18.75" customHeight="1" thickBot="1">
      <c r="B20" s="74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 t="s">
        <v>1640</v>
      </c>
      <c r="N20" s="127">
        <f>SUM(N12:N18)</f>
        <v>0</v>
      </c>
      <c r="O20" s="37"/>
      <c r="P20" s="37"/>
      <c r="Q20" s="75"/>
    </row>
    <row r="21" spans="2:17" ht="15.75" customHeight="1" thickBot="1"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8"/>
    </row>
    <row r="22" ht="13.5" thickTop="1"/>
  </sheetData>
  <sheetProtection password="DF3A" sheet="1" selectLockedCells="1"/>
  <mergeCells count="10">
    <mergeCell ref="C4:G6"/>
    <mergeCell ref="C18:F18"/>
    <mergeCell ref="C14:F14"/>
    <mergeCell ref="C15:F15"/>
    <mergeCell ref="C16:F16"/>
    <mergeCell ref="C17:F17"/>
    <mergeCell ref="C10:F10"/>
    <mergeCell ref="C11:F11"/>
    <mergeCell ref="C12:F12"/>
    <mergeCell ref="C13:F13"/>
  </mergeCells>
  <conditionalFormatting sqref="I2 M2">
    <cfRule type="cellIs" priority="1" dxfId="1" operator="equal" stopIfTrue="1">
      <formula>"Complete"</formula>
    </cfRule>
    <cfRule type="cellIs" priority="2" dxfId="0" operator="equal" stopIfTrue="1">
      <formula>"Incomplete"</formula>
    </cfRule>
  </conditionalFormatting>
  <dataValidations count="8">
    <dataValidation type="list" allowBlank="1" showInputMessage="1" showErrorMessage="1" sqref="H5">
      <formula1>$J$3:$J$5</formula1>
    </dataValidation>
    <dataValidation allowBlank="1" showInputMessage="1" showErrorMessage="1" promptTitle="Source of Funding" prompt="Please fully describe the source of the funding including any programme or scheme names. " sqref="C12:F18"/>
    <dataValidation type="date" operator="greaterThan" allowBlank="1" showInputMessage="1" showErrorMessage="1" promptTitle="Date" prompt="Please indicate the date that your application to this source of funding was made." sqref="H12:H18">
      <formula1>29221</formula1>
    </dataValidation>
    <dataValidation type="date" operator="greaterThan" allowBlank="1" showInputMessage="1" showErrorMessage="1" promptTitle="Date of Decision" prompt="Please provide the date when a decision was given.&#10;&#10;If you are still waiting for a responce, please provide an estimated date by which you hope to be notified." sqref="P12:P18">
      <formula1>29221</formula1>
    </dataValidation>
    <dataValidation type="list" allowBlank="1" showInputMessage="1" showErrorMessage="1" promptTitle="Successful?" prompt="Was the application for funding successful?&#10;&#10;If you are still waiting for a responce, please set the option to Unknown." sqref="L12:L18">
      <formula1>$J$4:$J$6</formula1>
    </dataValidation>
    <dataValidation allowBlank="1" showInputMessage="1" showErrorMessage="1" promptTitle="Amount secured or sought" prompt="Please enter the amount of funding requested for your organisation for this project." sqref="N13:N18"/>
    <dataValidation allowBlank="1" showErrorMessage="1" sqref="N12"/>
    <dataValidation type="whole" showInputMessage="1" showErrorMessage="1" promptTitle="Amount sought" prompt="Please enter the amount of funding requested for your organisation for this project." errorTitle="Invalid value" error="You must enter a positive whole number of pounds sterling." sqref="J12:J18">
      <formula1>0</formula1>
      <formula2>999999999999</formula2>
    </dataValidation>
  </dataValidations>
  <printOptions/>
  <pageMargins left="0.1968503937007874" right="0.1968503937007874" top="0.4724409448818898" bottom="0.1968503937007874" header="0" footer="0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4"/>
  <sheetViews>
    <sheetView zoomScalePageLayoutView="0" workbookViewId="0" topLeftCell="A25">
      <selection activeCell="M22" sqref="M1:M16384"/>
    </sheetView>
  </sheetViews>
  <sheetFormatPr defaultColWidth="9.140625" defaultRowHeight="12.75"/>
  <cols>
    <col min="1" max="1" width="2.140625" style="168" customWidth="1"/>
    <col min="2" max="2" width="69.28125" style="0" customWidth="1"/>
    <col min="6" max="6" width="8.7109375" style="0" bestFit="1" customWidth="1"/>
    <col min="15" max="52" width="9.140625" style="168" customWidth="1"/>
  </cols>
  <sheetData>
    <row r="1" s="168" customFormat="1" ht="16.5" thickBot="1">
      <c r="C1" s="166" t="s">
        <v>1833</v>
      </c>
    </row>
    <row r="2" spans="2:17" ht="30" customHeight="1" thickBot="1">
      <c r="B2" s="290" t="s">
        <v>157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2"/>
      <c r="N2" s="164"/>
      <c r="O2" s="169"/>
      <c r="P2" s="169"/>
      <c r="Q2" s="169"/>
    </row>
    <row r="3" spans="2:17" s="168" customFormat="1" ht="14.25" customHeight="1">
      <c r="B3" s="183"/>
      <c r="C3" s="184"/>
      <c r="D3" s="184"/>
      <c r="E3" s="184"/>
      <c r="F3" s="184"/>
      <c r="G3" s="184"/>
      <c r="H3" s="184"/>
      <c r="I3" s="184"/>
      <c r="J3" s="184"/>
      <c r="K3" s="184"/>
      <c r="L3" s="185"/>
      <c r="M3" s="186"/>
      <c r="N3" s="169"/>
      <c r="O3" s="169"/>
      <c r="P3" s="169"/>
      <c r="Q3" s="169"/>
    </row>
    <row r="4" spans="2:17" s="170" customFormat="1" ht="15.75">
      <c r="B4" s="281" t="s">
        <v>2187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3"/>
      <c r="N4" s="171"/>
      <c r="O4" s="171"/>
      <c r="P4" s="171"/>
      <c r="Q4" s="171"/>
    </row>
    <row r="5" spans="2:17" s="170" customFormat="1" ht="29.25" customHeight="1">
      <c r="B5" s="281" t="s">
        <v>2182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3"/>
      <c r="N5" s="171"/>
      <c r="O5" s="171"/>
      <c r="P5" s="171"/>
      <c r="Q5" s="171"/>
    </row>
    <row r="6" spans="2:17" s="170" customFormat="1" ht="15.75">
      <c r="B6" s="281" t="s">
        <v>155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3"/>
      <c r="N6" s="171"/>
      <c r="O6" s="171"/>
      <c r="P6" s="171"/>
      <c r="Q6" s="171"/>
    </row>
    <row r="7" spans="2:17" s="170" customFormat="1" ht="15.75">
      <c r="B7" s="281" t="s">
        <v>156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3"/>
      <c r="N7" s="171"/>
      <c r="O7" s="171"/>
      <c r="P7" s="171"/>
      <c r="Q7" s="171"/>
    </row>
    <row r="8" spans="2:17" s="170" customFormat="1" ht="12.75">
      <c r="B8" s="284" t="s">
        <v>2178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6"/>
      <c r="N8" s="172"/>
      <c r="O8" s="172"/>
      <c r="P8" s="172"/>
      <c r="Q8" s="172"/>
    </row>
    <row r="9" spans="2:17" s="170" customFormat="1" ht="12.75">
      <c r="B9" s="284" t="s">
        <v>2183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6"/>
      <c r="N9" s="173"/>
      <c r="O9" s="173"/>
      <c r="P9" s="173"/>
      <c r="Q9" s="173"/>
    </row>
    <row r="10" spans="2:13" s="168" customFormat="1" ht="13.5" thickBot="1">
      <c r="B10" s="187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9"/>
    </row>
    <row r="11" spans="2:13" s="168" customFormat="1" ht="13.5" thickBot="1"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</row>
    <row r="12" spans="2:14" ht="16.5" thickBot="1">
      <c r="B12" s="287" t="s">
        <v>170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9"/>
      <c r="N12" s="165"/>
    </row>
    <row r="13" spans="2:14" s="168" customFormat="1" ht="13.5" thickBot="1"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2:14" s="168" customFormat="1" ht="22.5">
      <c r="B14" s="194" t="s">
        <v>2184</v>
      </c>
      <c r="C14" s="177" t="s">
        <v>159</v>
      </c>
      <c r="D14" s="175" t="s">
        <v>160</v>
      </c>
      <c r="E14" s="176" t="s">
        <v>161</v>
      </c>
      <c r="F14" s="176" t="s">
        <v>162</v>
      </c>
      <c r="G14" s="176" t="s">
        <v>163</v>
      </c>
      <c r="H14" s="176" t="s">
        <v>164</v>
      </c>
      <c r="I14" s="176" t="s">
        <v>165</v>
      </c>
      <c r="J14" s="176" t="s">
        <v>166</v>
      </c>
      <c r="K14" s="176" t="s">
        <v>167</v>
      </c>
      <c r="L14" s="176" t="s">
        <v>168</v>
      </c>
      <c r="M14" s="177" t="s">
        <v>169</v>
      </c>
      <c r="N14" s="178"/>
    </row>
    <row r="15" spans="2:14" s="168" customFormat="1" ht="12.75">
      <c r="B15" s="197" t="s">
        <v>71</v>
      </c>
      <c r="C15" s="204"/>
      <c r="D15" s="199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1">
        <v>0</v>
      </c>
      <c r="N15" s="178"/>
    </row>
    <row r="16" spans="2:14" s="168" customFormat="1" ht="12.75">
      <c r="B16" s="195" t="s">
        <v>83</v>
      </c>
      <c r="C16" s="204"/>
      <c r="D16" s="199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1">
        <v>0</v>
      </c>
      <c r="N16" s="178"/>
    </row>
    <row r="17" spans="2:14" s="168" customFormat="1" ht="13.5" thickBot="1">
      <c r="B17" s="198"/>
      <c r="C17" s="205"/>
      <c r="D17" s="200">
        <v>0</v>
      </c>
      <c r="E17" s="192">
        <v>0</v>
      </c>
      <c r="F17" s="192">
        <v>0</v>
      </c>
      <c r="G17" s="192">
        <v>0</v>
      </c>
      <c r="H17" s="192">
        <v>0</v>
      </c>
      <c r="I17" s="192">
        <v>0</v>
      </c>
      <c r="J17" s="192">
        <v>0</v>
      </c>
      <c r="K17" s="192">
        <v>0</v>
      </c>
      <c r="L17" s="192">
        <v>0</v>
      </c>
      <c r="M17" s="193">
        <v>0</v>
      </c>
      <c r="N17" s="178"/>
    </row>
    <row r="18" spans="2:14" s="168" customFormat="1" ht="13.5" thickBot="1">
      <c r="B18" s="293" t="s">
        <v>1439</v>
      </c>
      <c r="C18" s="294"/>
      <c r="D18" s="206">
        <f>SUM(D15:D17)</f>
        <v>0</v>
      </c>
      <c r="E18" s="207">
        <f aca="true" t="shared" si="0" ref="E18:M18">SUM(E15:E17)</f>
        <v>0</v>
      </c>
      <c r="F18" s="207">
        <f t="shared" si="0"/>
        <v>0</v>
      </c>
      <c r="G18" s="207">
        <f t="shared" si="0"/>
        <v>0</v>
      </c>
      <c r="H18" s="207">
        <f t="shared" si="0"/>
        <v>0</v>
      </c>
      <c r="I18" s="207">
        <f t="shared" si="0"/>
        <v>0</v>
      </c>
      <c r="J18" s="207">
        <f t="shared" si="0"/>
        <v>0</v>
      </c>
      <c r="K18" s="207">
        <f t="shared" si="0"/>
        <v>0</v>
      </c>
      <c r="L18" s="207">
        <f t="shared" si="0"/>
        <v>0</v>
      </c>
      <c r="M18" s="208">
        <f t="shared" si="0"/>
        <v>0</v>
      </c>
      <c r="N18" s="178"/>
    </row>
    <row r="19" spans="2:14" s="168" customFormat="1" ht="13.5" thickBot="1"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</row>
    <row r="20" spans="2:14" ht="16.5" thickBot="1">
      <c r="B20" s="287" t="s">
        <v>171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9"/>
      <c r="N20" s="165"/>
    </row>
    <row r="21" spans="2:14" s="168" customFormat="1" ht="13.5" thickBot="1"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</row>
    <row r="22" spans="2:14" s="168" customFormat="1" ht="22.5">
      <c r="B22" s="194" t="s">
        <v>2185</v>
      </c>
      <c r="C22" s="177" t="s">
        <v>159</v>
      </c>
      <c r="D22" s="175" t="s">
        <v>160</v>
      </c>
      <c r="E22" s="176" t="s">
        <v>161</v>
      </c>
      <c r="F22" s="176" t="s">
        <v>162</v>
      </c>
      <c r="G22" s="176" t="s">
        <v>163</v>
      </c>
      <c r="H22" s="176" t="s">
        <v>164</v>
      </c>
      <c r="I22" s="176" t="s">
        <v>165</v>
      </c>
      <c r="J22" s="176" t="s">
        <v>166</v>
      </c>
      <c r="K22" s="176" t="s">
        <v>167</v>
      </c>
      <c r="L22" s="176" t="s">
        <v>168</v>
      </c>
      <c r="M22" s="177" t="s">
        <v>169</v>
      </c>
      <c r="N22" s="178"/>
    </row>
    <row r="23" spans="2:14" s="168" customFormat="1" ht="22.5">
      <c r="B23" s="195" t="s">
        <v>1131</v>
      </c>
      <c r="C23" s="201"/>
      <c r="D23" s="199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1">
        <v>0</v>
      </c>
      <c r="N23" s="178"/>
    </row>
    <row r="24" spans="2:14" s="168" customFormat="1" ht="22.5">
      <c r="B24" s="195" t="s">
        <v>1132</v>
      </c>
      <c r="C24" s="201"/>
      <c r="D24" s="199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1">
        <v>0</v>
      </c>
      <c r="N24" s="178"/>
    </row>
    <row r="25" spans="2:14" s="168" customFormat="1" ht="12.75">
      <c r="B25" s="195" t="s">
        <v>1133</v>
      </c>
      <c r="C25" s="201"/>
      <c r="D25" s="199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1">
        <v>0</v>
      </c>
      <c r="N25" s="178"/>
    </row>
    <row r="26" spans="2:14" s="168" customFormat="1" ht="22.5">
      <c r="B26" s="195" t="s">
        <v>1134</v>
      </c>
      <c r="C26" s="201"/>
      <c r="D26" s="199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1">
        <v>0</v>
      </c>
      <c r="N26" s="178"/>
    </row>
    <row r="27" spans="2:14" s="168" customFormat="1" ht="22.5">
      <c r="B27" s="195" t="s">
        <v>1136</v>
      </c>
      <c r="C27" s="201"/>
      <c r="D27" s="199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1">
        <v>0</v>
      </c>
      <c r="N27" s="178"/>
    </row>
    <row r="28" spans="2:14" s="168" customFormat="1" ht="13.5" thickBot="1">
      <c r="B28" s="196" t="s">
        <v>1135</v>
      </c>
      <c r="C28" s="202"/>
      <c r="D28" s="200">
        <v>0</v>
      </c>
      <c r="E28" s="192">
        <v>0</v>
      </c>
      <c r="F28" s="192">
        <v>0</v>
      </c>
      <c r="G28" s="192">
        <v>0</v>
      </c>
      <c r="H28" s="192">
        <v>0</v>
      </c>
      <c r="I28" s="192">
        <v>0</v>
      </c>
      <c r="J28" s="192">
        <v>0</v>
      </c>
      <c r="K28" s="192">
        <v>0</v>
      </c>
      <c r="L28" s="192">
        <v>0</v>
      </c>
      <c r="M28" s="193">
        <v>0</v>
      </c>
      <c r="N28" s="178"/>
    </row>
    <row r="29" spans="2:14" s="168" customFormat="1" ht="13.5" thickBot="1">
      <c r="B29" s="293" t="s">
        <v>1439</v>
      </c>
      <c r="C29" s="294"/>
      <c r="D29" s="206">
        <f>SUM(D23:D28)</f>
        <v>0</v>
      </c>
      <c r="E29" s="207">
        <f aca="true" t="shared" si="1" ref="E29:M29">SUM(E23:E28)</f>
        <v>0</v>
      </c>
      <c r="F29" s="207">
        <f t="shared" si="1"/>
        <v>0</v>
      </c>
      <c r="G29" s="207">
        <f t="shared" si="1"/>
        <v>0</v>
      </c>
      <c r="H29" s="207">
        <f t="shared" si="1"/>
        <v>0</v>
      </c>
      <c r="I29" s="207">
        <f t="shared" si="1"/>
        <v>0</v>
      </c>
      <c r="J29" s="207">
        <f t="shared" si="1"/>
        <v>0</v>
      </c>
      <c r="K29" s="207">
        <f t="shared" si="1"/>
        <v>0</v>
      </c>
      <c r="L29" s="207">
        <f t="shared" si="1"/>
        <v>0</v>
      </c>
      <c r="M29" s="208">
        <f t="shared" si="1"/>
        <v>0</v>
      </c>
      <c r="N29" s="178"/>
    </row>
    <row r="30" spans="2:14" s="168" customFormat="1" ht="12.75">
      <c r="B30" s="179"/>
      <c r="C30" s="179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74"/>
    </row>
    <row r="31" spans="2:14" s="168" customFormat="1" ht="13.5" thickBot="1"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</row>
    <row r="32" spans="2:14" ht="16.5" thickBot="1">
      <c r="B32" s="287" t="s">
        <v>172</v>
      </c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9"/>
      <c r="N32" s="165"/>
    </row>
    <row r="33" spans="2:14" s="168" customFormat="1" ht="13.5" thickBot="1"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</row>
    <row r="34" spans="2:14" s="168" customFormat="1" ht="22.5">
      <c r="B34" s="194" t="s">
        <v>2184</v>
      </c>
      <c r="C34" s="177" t="s">
        <v>159</v>
      </c>
      <c r="D34" s="175" t="s">
        <v>160</v>
      </c>
      <c r="E34" s="176" t="s">
        <v>161</v>
      </c>
      <c r="F34" s="176" t="s">
        <v>162</v>
      </c>
      <c r="G34" s="176" t="s">
        <v>163</v>
      </c>
      <c r="H34" s="176" t="s">
        <v>164</v>
      </c>
      <c r="I34" s="176" t="s">
        <v>165</v>
      </c>
      <c r="J34" s="176" t="s">
        <v>166</v>
      </c>
      <c r="K34" s="176" t="s">
        <v>167</v>
      </c>
      <c r="L34" s="176" t="s">
        <v>168</v>
      </c>
      <c r="M34" s="177" t="s">
        <v>169</v>
      </c>
      <c r="N34" s="174"/>
    </row>
    <row r="35" spans="2:14" s="168" customFormat="1" ht="12.75">
      <c r="B35" s="195" t="s">
        <v>1137</v>
      </c>
      <c r="C35" s="201"/>
      <c r="D35" s="199">
        <v>0</v>
      </c>
      <c r="E35" s="190">
        <v>0</v>
      </c>
      <c r="F35" s="190">
        <v>0</v>
      </c>
      <c r="G35" s="190">
        <v>0</v>
      </c>
      <c r="H35" s="190">
        <v>0</v>
      </c>
      <c r="I35" s="190">
        <v>0</v>
      </c>
      <c r="J35" s="190">
        <v>0</v>
      </c>
      <c r="K35" s="190">
        <v>0</v>
      </c>
      <c r="L35" s="190">
        <v>0</v>
      </c>
      <c r="M35" s="191">
        <v>0</v>
      </c>
      <c r="N35" s="174"/>
    </row>
    <row r="36" spans="2:14" s="168" customFormat="1" ht="12.75">
      <c r="B36" s="195" t="s">
        <v>1138</v>
      </c>
      <c r="C36" s="201"/>
      <c r="D36" s="199">
        <v>0</v>
      </c>
      <c r="E36" s="190">
        <v>0</v>
      </c>
      <c r="F36" s="190">
        <v>0</v>
      </c>
      <c r="G36" s="190">
        <v>0</v>
      </c>
      <c r="H36" s="190">
        <v>0</v>
      </c>
      <c r="I36" s="190">
        <v>0</v>
      </c>
      <c r="J36" s="190">
        <v>0</v>
      </c>
      <c r="K36" s="190">
        <v>0</v>
      </c>
      <c r="L36" s="190">
        <v>0</v>
      </c>
      <c r="M36" s="191">
        <v>0</v>
      </c>
      <c r="N36" s="174"/>
    </row>
    <row r="37" spans="2:14" s="168" customFormat="1" ht="12.75">
      <c r="B37" s="195" t="s">
        <v>1139</v>
      </c>
      <c r="C37" s="201"/>
      <c r="D37" s="199">
        <v>0</v>
      </c>
      <c r="E37" s="190">
        <v>0</v>
      </c>
      <c r="F37" s="190">
        <v>0</v>
      </c>
      <c r="G37" s="190">
        <v>0</v>
      </c>
      <c r="H37" s="190">
        <v>0</v>
      </c>
      <c r="I37" s="190">
        <v>0</v>
      </c>
      <c r="J37" s="190">
        <v>0</v>
      </c>
      <c r="K37" s="190">
        <v>0</v>
      </c>
      <c r="L37" s="190">
        <v>0</v>
      </c>
      <c r="M37" s="191">
        <v>0</v>
      </c>
      <c r="N37" s="174"/>
    </row>
    <row r="38" spans="2:14" s="168" customFormat="1" ht="12.75">
      <c r="B38" s="195" t="s">
        <v>1140</v>
      </c>
      <c r="C38" s="201"/>
      <c r="D38" s="199">
        <v>0</v>
      </c>
      <c r="E38" s="190">
        <v>0</v>
      </c>
      <c r="F38" s="190">
        <v>0</v>
      </c>
      <c r="G38" s="190">
        <v>0</v>
      </c>
      <c r="H38" s="190">
        <v>0</v>
      </c>
      <c r="I38" s="190">
        <v>0</v>
      </c>
      <c r="J38" s="190">
        <v>0</v>
      </c>
      <c r="K38" s="190">
        <v>0</v>
      </c>
      <c r="L38" s="190">
        <v>0</v>
      </c>
      <c r="M38" s="191">
        <v>0</v>
      </c>
      <c r="N38" s="174"/>
    </row>
    <row r="39" spans="2:14" s="168" customFormat="1" ht="13.5" thickBot="1">
      <c r="B39" s="196" t="s">
        <v>1141</v>
      </c>
      <c r="C39" s="202"/>
      <c r="D39" s="200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0</v>
      </c>
      <c r="L39" s="192">
        <v>0</v>
      </c>
      <c r="M39" s="193">
        <v>0</v>
      </c>
      <c r="N39" s="174"/>
    </row>
    <row r="40" spans="2:14" s="168" customFormat="1" ht="13.5" thickBot="1">
      <c r="B40" s="293" t="s">
        <v>1439</v>
      </c>
      <c r="C40" s="294"/>
      <c r="D40" s="206">
        <f>SUM(D35:D39)</f>
        <v>0</v>
      </c>
      <c r="E40" s="207">
        <f aca="true" t="shared" si="2" ref="E40:M40">SUM(E35:E39)</f>
        <v>0</v>
      </c>
      <c r="F40" s="207">
        <f t="shared" si="2"/>
        <v>0</v>
      </c>
      <c r="G40" s="207">
        <f t="shared" si="2"/>
        <v>0</v>
      </c>
      <c r="H40" s="207">
        <f t="shared" si="2"/>
        <v>0</v>
      </c>
      <c r="I40" s="207">
        <f t="shared" si="2"/>
        <v>0</v>
      </c>
      <c r="J40" s="207">
        <f t="shared" si="2"/>
        <v>0</v>
      </c>
      <c r="K40" s="207">
        <f t="shared" si="2"/>
        <v>0</v>
      </c>
      <c r="L40" s="207">
        <f t="shared" si="2"/>
        <v>0</v>
      </c>
      <c r="M40" s="208">
        <f t="shared" si="2"/>
        <v>0</v>
      </c>
      <c r="N40" s="174"/>
    </row>
    <row r="41" spans="2:14" s="168" customFormat="1" ht="12.75">
      <c r="B41" s="181"/>
      <c r="C41" s="181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74"/>
    </row>
    <row r="42" spans="2:14" s="168" customFormat="1" ht="13.5" thickBot="1"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</row>
    <row r="43" spans="2:14" ht="16.5" thickBot="1">
      <c r="B43" s="287" t="s">
        <v>2186</v>
      </c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9"/>
      <c r="N43" s="164"/>
    </row>
    <row r="44" spans="2:14" s="168" customFormat="1" ht="16.5" thickBot="1">
      <c r="B44" s="178"/>
      <c r="C44" s="178"/>
      <c r="D44" s="178"/>
      <c r="E44" s="169"/>
      <c r="F44" s="169"/>
      <c r="G44" s="169"/>
      <c r="H44" s="169"/>
      <c r="I44" s="169"/>
      <c r="J44" s="169"/>
      <c r="K44" s="169"/>
      <c r="L44" s="169"/>
      <c r="M44" s="169"/>
      <c r="N44" s="169"/>
    </row>
    <row r="45" spans="2:13" s="168" customFormat="1" ht="22.5">
      <c r="B45" s="194" t="s">
        <v>158</v>
      </c>
      <c r="C45" s="203" t="s">
        <v>159</v>
      </c>
      <c r="D45" s="175" t="s">
        <v>160</v>
      </c>
      <c r="E45" s="176" t="s">
        <v>161</v>
      </c>
      <c r="F45" s="176" t="s">
        <v>162</v>
      </c>
      <c r="G45" s="176" t="s">
        <v>163</v>
      </c>
      <c r="H45" s="176" t="s">
        <v>164</v>
      </c>
      <c r="I45" s="176" t="s">
        <v>165</v>
      </c>
      <c r="J45" s="176" t="s">
        <v>166</v>
      </c>
      <c r="K45" s="176" t="s">
        <v>167</v>
      </c>
      <c r="L45" s="176" t="s">
        <v>168</v>
      </c>
      <c r="M45" s="177" t="s">
        <v>169</v>
      </c>
    </row>
    <row r="46" spans="2:13" s="168" customFormat="1" ht="12.75">
      <c r="B46" s="195"/>
      <c r="C46" s="201"/>
      <c r="D46" s="199">
        <v>0</v>
      </c>
      <c r="E46" s="190">
        <v>0</v>
      </c>
      <c r="F46" s="190">
        <v>0</v>
      </c>
      <c r="G46" s="190">
        <v>0</v>
      </c>
      <c r="H46" s="190">
        <v>0</v>
      </c>
      <c r="I46" s="190">
        <v>0</v>
      </c>
      <c r="J46" s="190">
        <v>0</v>
      </c>
      <c r="K46" s="190">
        <v>0</v>
      </c>
      <c r="L46" s="190">
        <v>0</v>
      </c>
      <c r="M46" s="191">
        <v>0</v>
      </c>
    </row>
    <row r="47" spans="2:13" s="168" customFormat="1" ht="12.75">
      <c r="B47" s="195"/>
      <c r="C47" s="201"/>
      <c r="D47" s="199">
        <v>0</v>
      </c>
      <c r="E47" s="190">
        <v>0</v>
      </c>
      <c r="F47" s="190">
        <v>0</v>
      </c>
      <c r="G47" s="190">
        <v>0</v>
      </c>
      <c r="H47" s="190">
        <v>0</v>
      </c>
      <c r="I47" s="190">
        <v>0</v>
      </c>
      <c r="J47" s="190">
        <v>0</v>
      </c>
      <c r="K47" s="190">
        <v>0</v>
      </c>
      <c r="L47" s="190">
        <v>0</v>
      </c>
      <c r="M47" s="191">
        <v>0</v>
      </c>
    </row>
    <row r="48" spans="2:13" s="168" customFormat="1" ht="12.75">
      <c r="B48" s="195"/>
      <c r="C48" s="201"/>
      <c r="D48" s="199">
        <v>0</v>
      </c>
      <c r="E48" s="190">
        <v>0</v>
      </c>
      <c r="F48" s="190">
        <v>0</v>
      </c>
      <c r="G48" s="190">
        <v>0</v>
      </c>
      <c r="H48" s="190">
        <v>0</v>
      </c>
      <c r="I48" s="190">
        <v>0</v>
      </c>
      <c r="J48" s="190">
        <v>0</v>
      </c>
      <c r="K48" s="190">
        <v>0</v>
      </c>
      <c r="L48" s="190">
        <v>0</v>
      </c>
      <c r="M48" s="191">
        <v>0</v>
      </c>
    </row>
    <row r="49" spans="2:13" s="168" customFormat="1" ht="12.75">
      <c r="B49" s="195"/>
      <c r="C49" s="201"/>
      <c r="D49" s="199">
        <v>0</v>
      </c>
      <c r="E49" s="190">
        <v>0</v>
      </c>
      <c r="F49" s="190">
        <v>0</v>
      </c>
      <c r="G49" s="190">
        <v>0</v>
      </c>
      <c r="H49" s="190">
        <v>0</v>
      </c>
      <c r="I49" s="190">
        <v>0</v>
      </c>
      <c r="J49" s="190">
        <v>0</v>
      </c>
      <c r="K49" s="190">
        <v>0</v>
      </c>
      <c r="L49" s="190">
        <v>0</v>
      </c>
      <c r="M49" s="191">
        <v>0</v>
      </c>
    </row>
    <row r="50" spans="2:13" s="168" customFormat="1" ht="13.5" thickBot="1">
      <c r="B50" s="196"/>
      <c r="C50" s="202"/>
      <c r="D50" s="200">
        <v>0</v>
      </c>
      <c r="E50" s="192">
        <v>0</v>
      </c>
      <c r="F50" s="192">
        <v>0</v>
      </c>
      <c r="G50" s="192">
        <v>0</v>
      </c>
      <c r="H50" s="192">
        <v>0</v>
      </c>
      <c r="I50" s="192">
        <v>0</v>
      </c>
      <c r="J50" s="192">
        <v>0</v>
      </c>
      <c r="K50" s="192">
        <v>0</v>
      </c>
      <c r="L50" s="192">
        <v>0</v>
      </c>
      <c r="M50" s="193">
        <v>0</v>
      </c>
    </row>
    <row r="51" spans="2:13" s="168" customFormat="1" ht="13.5" thickBot="1">
      <c r="B51" s="293" t="s">
        <v>1439</v>
      </c>
      <c r="C51" s="294"/>
      <c r="D51" s="206">
        <f aca="true" t="shared" si="3" ref="D51:M51">SUM(D46:D50)</f>
        <v>0</v>
      </c>
      <c r="E51" s="207">
        <f t="shared" si="3"/>
        <v>0</v>
      </c>
      <c r="F51" s="207">
        <f t="shared" si="3"/>
        <v>0</v>
      </c>
      <c r="G51" s="207">
        <f t="shared" si="3"/>
        <v>0</v>
      </c>
      <c r="H51" s="207">
        <f t="shared" si="3"/>
        <v>0</v>
      </c>
      <c r="I51" s="207">
        <f t="shared" si="3"/>
        <v>0</v>
      </c>
      <c r="J51" s="207">
        <f t="shared" si="3"/>
        <v>0</v>
      </c>
      <c r="K51" s="207">
        <f t="shared" si="3"/>
        <v>0</v>
      </c>
      <c r="L51" s="207">
        <f t="shared" si="3"/>
        <v>0</v>
      </c>
      <c r="M51" s="208">
        <f t="shared" si="3"/>
        <v>0</v>
      </c>
    </row>
    <row r="52" spans="2:14" s="168" customFormat="1" ht="15.75">
      <c r="B52" s="181"/>
      <c r="C52" s="181"/>
      <c r="D52" s="181"/>
      <c r="E52" s="169"/>
      <c r="F52" s="169"/>
      <c r="G52" s="169"/>
      <c r="H52" s="169"/>
      <c r="I52" s="169"/>
      <c r="J52" s="169"/>
      <c r="K52" s="169"/>
      <c r="L52" s="169"/>
      <c r="M52" s="169"/>
      <c r="N52" s="169"/>
    </row>
    <row r="53" s="168" customFormat="1" ht="12.75"/>
    <row r="54" spans="2:13" s="168" customFormat="1" ht="15.75">
      <c r="B54" s="181"/>
      <c r="C54" s="181"/>
      <c r="D54" s="181"/>
      <c r="E54" s="169"/>
      <c r="F54" s="169"/>
      <c r="G54" s="169"/>
      <c r="H54" s="169"/>
      <c r="I54" s="169"/>
      <c r="J54" s="169"/>
      <c r="K54" s="169"/>
      <c r="L54" s="169"/>
      <c r="M54" s="169"/>
    </row>
    <row r="55" s="168" customFormat="1" ht="12.75"/>
    <row r="56" s="168" customFormat="1" ht="12.75"/>
    <row r="57" s="168" customFormat="1" ht="12.75"/>
    <row r="58" s="168" customFormat="1" ht="12.75"/>
    <row r="59" s="168" customFormat="1" ht="12.75"/>
    <row r="60" s="168" customFormat="1" ht="12.75"/>
    <row r="61" s="168" customFormat="1" ht="12.75"/>
    <row r="62" s="168" customFormat="1" ht="12.75"/>
    <row r="63" s="168" customFormat="1" ht="12.75"/>
    <row r="64" s="168" customFormat="1" ht="12.75"/>
    <row r="65" s="168" customFormat="1" ht="12.75"/>
    <row r="66" s="168" customFormat="1" ht="12.75"/>
    <row r="67" s="168" customFormat="1" ht="12.75"/>
    <row r="68" s="168" customFormat="1" ht="12.75"/>
    <row r="69" s="168" customFormat="1" ht="12.75"/>
    <row r="70" s="168" customFormat="1" ht="12.75"/>
    <row r="71" s="168" customFormat="1" ht="12.75"/>
    <row r="72" s="168" customFormat="1" ht="12.75"/>
    <row r="73" s="168" customFormat="1" ht="12.75"/>
    <row r="74" s="168" customFormat="1" ht="12.75"/>
    <row r="75" s="168" customFormat="1" ht="12.75"/>
    <row r="76" s="168" customFormat="1" ht="12.75"/>
    <row r="77" s="168" customFormat="1" ht="12.75"/>
    <row r="78" s="168" customFormat="1" ht="12.75"/>
    <row r="79" s="168" customFormat="1" ht="12.75"/>
    <row r="80" s="168" customFormat="1" ht="12.75"/>
    <row r="81" s="168" customFormat="1" ht="12.75"/>
    <row r="82" s="168" customFormat="1" ht="12.75"/>
    <row r="83" s="168" customFormat="1" ht="12.75"/>
    <row r="84" s="168" customFormat="1" ht="12.75"/>
    <row r="85" s="168" customFormat="1" ht="12.75"/>
    <row r="86" s="168" customFormat="1" ht="12.75"/>
  </sheetData>
  <sheetProtection/>
  <mergeCells count="15">
    <mergeCell ref="B2:M2"/>
    <mergeCell ref="B18:C18"/>
    <mergeCell ref="B29:C29"/>
    <mergeCell ref="B40:C40"/>
    <mergeCell ref="B51:C51"/>
    <mergeCell ref="B9:M9"/>
    <mergeCell ref="B12:M12"/>
    <mergeCell ref="B20:M20"/>
    <mergeCell ref="B32:M32"/>
    <mergeCell ref="B43:M43"/>
    <mergeCell ref="B4:M4"/>
    <mergeCell ref="B5:M5"/>
    <mergeCell ref="B6:M6"/>
    <mergeCell ref="B7:M7"/>
    <mergeCell ref="B8:M8"/>
  </mergeCells>
  <printOptions/>
  <pageMargins left="0.7480314960629921" right="0.7480314960629921" top="0.52" bottom="0.52" header="0.5118110236220472" footer="0.5118110236220472"/>
  <pageSetup fitToHeight="1" fitToWidth="1" horizontalDpi="600" verticalDpi="600" orientation="landscape" paperSize="8" scale="79" r:id="rId1"/>
  <ignoredErrors>
    <ignoredError sqref="D18:M18 D51:M51 D40:M40 D29:M2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52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2" width="3.7109375" style="66" customWidth="1"/>
    <col min="3" max="3" width="11.57421875" style="66" bestFit="1" customWidth="1"/>
    <col min="4" max="4" width="143.00390625" style="66" bestFit="1" customWidth="1"/>
    <col min="5" max="5" width="3.7109375" style="66" customWidth="1"/>
    <col min="6" max="16384" width="9.140625" style="66" customWidth="1"/>
  </cols>
  <sheetData>
    <row r="1" spans="2:5" ht="16.5" thickBot="1">
      <c r="B1" s="67"/>
      <c r="C1" s="167" t="s">
        <v>1833</v>
      </c>
      <c r="D1" s="67"/>
      <c r="E1" s="67"/>
    </row>
    <row r="2" spans="1:6" ht="14.25" thickBot="1" thickTop="1">
      <c r="A2" s="68"/>
      <c r="B2" s="132"/>
      <c r="C2" s="133"/>
      <c r="D2" s="133"/>
      <c r="E2" s="134"/>
      <c r="F2" s="69"/>
    </row>
    <row r="3" spans="1:6" ht="15.75">
      <c r="A3" s="68"/>
      <c r="B3" s="135"/>
      <c r="C3" s="140" t="s">
        <v>667</v>
      </c>
      <c r="D3" s="141" t="s">
        <v>360</v>
      </c>
      <c r="E3" s="136"/>
      <c r="F3" s="69"/>
    </row>
    <row r="4" spans="1:6" ht="15.75">
      <c r="A4" s="68"/>
      <c r="B4" s="135"/>
      <c r="C4" s="295" t="s">
        <v>361</v>
      </c>
      <c r="D4" s="296"/>
      <c r="E4" s="136"/>
      <c r="F4" s="69"/>
    </row>
    <row r="5" spans="1:6" ht="15" customHeight="1">
      <c r="A5" s="68"/>
      <c r="B5" s="135"/>
      <c r="C5" s="142" t="s">
        <v>349</v>
      </c>
      <c r="D5" s="143" t="s">
        <v>361</v>
      </c>
      <c r="E5" s="136"/>
      <c r="F5" s="69"/>
    </row>
    <row r="6" spans="1:6" ht="15" customHeight="1">
      <c r="A6" s="68"/>
      <c r="B6" s="135"/>
      <c r="C6" s="128" t="s">
        <v>362</v>
      </c>
      <c r="D6" s="129" t="s">
        <v>363</v>
      </c>
      <c r="E6" s="136"/>
      <c r="F6" s="69"/>
    </row>
    <row r="7" spans="1:6" ht="15" customHeight="1">
      <c r="A7" s="68"/>
      <c r="B7" s="135"/>
      <c r="C7" s="128" t="s">
        <v>364</v>
      </c>
      <c r="D7" s="129" t="s">
        <v>848</v>
      </c>
      <c r="E7" s="136"/>
      <c r="F7" s="69"/>
    </row>
    <row r="8" spans="1:6" ht="15" customHeight="1">
      <c r="A8" s="68"/>
      <c r="B8" s="135"/>
      <c r="C8" s="128" t="s">
        <v>849</v>
      </c>
      <c r="D8" s="129" t="s">
        <v>850</v>
      </c>
      <c r="E8" s="136"/>
      <c r="F8" s="69"/>
    </row>
    <row r="9" spans="1:6" ht="15" customHeight="1">
      <c r="A9" s="68"/>
      <c r="B9" s="135"/>
      <c r="C9" s="128" t="s">
        <v>851</v>
      </c>
      <c r="D9" s="129" t="s">
        <v>852</v>
      </c>
      <c r="E9" s="136"/>
      <c r="F9" s="69"/>
    </row>
    <row r="10" spans="1:6" ht="15" customHeight="1">
      <c r="A10" s="68"/>
      <c r="B10" s="135"/>
      <c r="C10" s="128" t="s">
        <v>853</v>
      </c>
      <c r="D10" s="129" t="s">
        <v>854</v>
      </c>
      <c r="E10" s="136"/>
      <c r="F10" s="69"/>
    </row>
    <row r="11" spans="1:6" ht="15" customHeight="1">
      <c r="A11" s="68"/>
      <c r="B11" s="135"/>
      <c r="C11" s="128" t="s">
        <v>855</v>
      </c>
      <c r="D11" s="129" t="s">
        <v>856</v>
      </c>
      <c r="E11" s="136"/>
      <c r="F11" s="69"/>
    </row>
    <row r="12" spans="1:6" ht="15" customHeight="1">
      <c r="A12" s="68"/>
      <c r="B12" s="135"/>
      <c r="C12" s="128" t="s">
        <v>857</v>
      </c>
      <c r="D12" s="129" t="s">
        <v>858</v>
      </c>
      <c r="E12" s="136"/>
      <c r="F12" s="69"/>
    </row>
    <row r="13" spans="1:6" ht="15" customHeight="1">
      <c r="A13" s="68"/>
      <c r="B13" s="135"/>
      <c r="C13" s="128" t="s">
        <v>859</v>
      </c>
      <c r="D13" s="129" t="s">
        <v>860</v>
      </c>
      <c r="E13" s="136"/>
      <c r="F13" s="69"/>
    </row>
    <row r="14" spans="1:6" ht="15" customHeight="1">
      <c r="A14" s="68"/>
      <c r="B14" s="135"/>
      <c r="C14" s="128" t="s">
        <v>861</v>
      </c>
      <c r="D14" s="129" t="s">
        <v>862</v>
      </c>
      <c r="E14" s="136"/>
      <c r="F14" s="69"/>
    </row>
    <row r="15" spans="1:6" ht="15" customHeight="1">
      <c r="A15" s="68"/>
      <c r="B15" s="135"/>
      <c r="C15" s="128" t="s">
        <v>863</v>
      </c>
      <c r="D15" s="129" t="s">
        <v>864</v>
      </c>
      <c r="E15" s="136"/>
      <c r="F15" s="69"/>
    </row>
    <row r="16" spans="1:6" ht="15" customHeight="1">
      <c r="A16" s="68"/>
      <c r="B16" s="135"/>
      <c r="C16" s="128" t="s">
        <v>865</v>
      </c>
      <c r="D16" s="129" t="s">
        <v>866</v>
      </c>
      <c r="E16" s="136"/>
      <c r="F16" s="69"/>
    </row>
    <row r="17" spans="1:6" ht="15" customHeight="1">
      <c r="A17" s="68"/>
      <c r="B17" s="135"/>
      <c r="C17" s="128" t="s">
        <v>867</v>
      </c>
      <c r="D17" s="129" t="s">
        <v>868</v>
      </c>
      <c r="E17" s="136"/>
      <c r="F17" s="69"/>
    </row>
    <row r="18" spans="1:6" ht="15" customHeight="1">
      <c r="A18" s="68"/>
      <c r="B18" s="135"/>
      <c r="C18" s="128" t="s">
        <v>869</v>
      </c>
      <c r="D18" s="129" t="s">
        <v>870</v>
      </c>
      <c r="E18" s="136"/>
      <c r="F18" s="69"/>
    </row>
    <row r="19" spans="1:6" ht="15" customHeight="1">
      <c r="A19" s="68"/>
      <c r="B19" s="135"/>
      <c r="C19" s="128" t="s">
        <v>871</v>
      </c>
      <c r="D19" s="129" t="s">
        <v>870</v>
      </c>
      <c r="E19" s="136"/>
      <c r="F19" s="69"/>
    </row>
    <row r="20" spans="1:6" ht="15" customHeight="1">
      <c r="A20" s="68"/>
      <c r="B20" s="135"/>
      <c r="C20" s="128" t="s">
        <v>872</v>
      </c>
      <c r="D20" s="129" t="s">
        <v>1954</v>
      </c>
      <c r="E20" s="136"/>
      <c r="F20" s="69"/>
    </row>
    <row r="21" spans="1:6" ht="15" customHeight="1">
      <c r="A21" s="68"/>
      <c r="B21" s="135"/>
      <c r="C21" s="128" t="s">
        <v>1955</v>
      </c>
      <c r="D21" s="129" t="s">
        <v>1956</v>
      </c>
      <c r="E21" s="136"/>
      <c r="F21" s="69"/>
    </row>
    <row r="22" spans="1:6" ht="15" customHeight="1">
      <c r="A22" s="68"/>
      <c r="B22" s="135"/>
      <c r="C22" s="128" t="s">
        <v>1957</v>
      </c>
      <c r="D22" s="129" t="s">
        <v>1958</v>
      </c>
      <c r="E22" s="136"/>
      <c r="F22" s="69"/>
    </row>
    <row r="23" spans="1:6" ht="15" customHeight="1">
      <c r="A23" s="68"/>
      <c r="B23" s="135"/>
      <c r="C23" s="128" t="s">
        <v>1959</v>
      </c>
      <c r="D23" s="129" t="s">
        <v>1960</v>
      </c>
      <c r="E23" s="136"/>
      <c r="F23" s="69"/>
    </row>
    <row r="24" spans="1:6" ht="15" customHeight="1">
      <c r="A24" s="68"/>
      <c r="B24" s="135"/>
      <c r="C24" s="128" t="s">
        <v>1961</v>
      </c>
      <c r="D24" s="129" t="s">
        <v>1962</v>
      </c>
      <c r="E24" s="136"/>
      <c r="F24" s="69"/>
    </row>
    <row r="25" spans="1:6" ht="15" customHeight="1">
      <c r="A25" s="68"/>
      <c r="B25" s="135"/>
      <c r="C25" s="128" t="s">
        <v>1963</v>
      </c>
      <c r="D25" s="129" t="s">
        <v>1964</v>
      </c>
      <c r="E25" s="136"/>
      <c r="F25" s="69"/>
    </row>
    <row r="26" spans="1:6" ht="15" customHeight="1">
      <c r="A26" s="68"/>
      <c r="B26" s="135"/>
      <c r="C26" s="144" t="s">
        <v>1965</v>
      </c>
      <c r="D26" s="145" t="s">
        <v>1964</v>
      </c>
      <c r="E26" s="136"/>
      <c r="F26" s="69"/>
    </row>
    <row r="27" spans="1:6" ht="15.75">
      <c r="A27" s="68"/>
      <c r="B27" s="135"/>
      <c r="C27" s="295" t="s">
        <v>1966</v>
      </c>
      <c r="D27" s="296"/>
      <c r="E27" s="136"/>
      <c r="F27" s="69"/>
    </row>
    <row r="28" spans="1:6" ht="15" customHeight="1">
      <c r="A28" s="68"/>
      <c r="B28" s="135"/>
      <c r="C28" s="142" t="s">
        <v>351</v>
      </c>
      <c r="D28" s="143" t="s">
        <v>1966</v>
      </c>
      <c r="E28" s="136"/>
      <c r="F28" s="69"/>
    </row>
    <row r="29" spans="1:6" ht="15" customHeight="1">
      <c r="A29" s="68"/>
      <c r="B29" s="135"/>
      <c r="C29" s="128" t="s">
        <v>1967</v>
      </c>
      <c r="D29" s="129" t="s">
        <v>1968</v>
      </c>
      <c r="E29" s="136"/>
      <c r="F29" s="69"/>
    </row>
    <row r="30" spans="1:6" ht="15" customHeight="1">
      <c r="A30" s="68"/>
      <c r="B30" s="135"/>
      <c r="C30" s="128" t="s">
        <v>1969</v>
      </c>
      <c r="D30" s="129" t="s">
        <v>1970</v>
      </c>
      <c r="E30" s="136"/>
      <c r="F30" s="69"/>
    </row>
    <row r="31" spans="1:6" ht="15" customHeight="1">
      <c r="A31" s="68"/>
      <c r="B31" s="135"/>
      <c r="C31" s="144" t="s">
        <v>1971</v>
      </c>
      <c r="D31" s="145" t="s">
        <v>1972</v>
      </c>
      <c r="E31" s="136"/>
      <c r="F31" s="69"/>
    </row>
    <row r="32" spans="1:6" ht="15.75">
      <c r="A32" s="68"/>
      <c r="B32" s="135"/>
      <c r="C32" s="295" t="s">
        <v>1973</v>
      </c>
      <c r="D32" s="296"/>
      <c r="E32" s="136"/>
      <c r="F32" s="69"/>
    </row>
    <row r="33" spans="1:6" ht="15" customHeight="1">
      <c r="A33" s="68"/>
      <c r="B33" s="135"/>
      <c r="C33" s="142" t="s">
        <v>352</v>
      </c>
      <c r="D33" s="143" t="s">
        <v>1973</v>
      </c>
      <c r="E33" s="136"/>
      <c r="F33" s="69"/>
    </row>
    <row r="34" spans="1:6" ht="15" customHeight="1">
      <c r="A34" s="68"/>
      <c r="B34" s="135"/>
      <c r="C34" s="128" t="s">
        <v>1974</v>
      </c>
      <c r="D34" s="129" t="s">
        <v>1975</v>
      </c>
      <c r="E34" s="136"/>
      <c r="F34" s="69"/>
    </row>
    <row r="35" spans="1:6" ht="15" customHeight="1">
      <c r="A35" s="68"/>
      <c r="B35" s="135"/>
      <c r="C35" s="128" t="s">
        <v>1976</v>
      </c>
      <c r="D35" s="129" t="s">
        <v>1977</v>
      </c>
      <c r="E35" s="136"/>
      <c r="F35" s="69"/>
    </row>
    <row r="36" spans="1:6" ht="15" customHeight="1">
      <c r="A36" s="68"/>
      <c r="B36" s="135"/>
      <c r="C36" s="144" t="s">
        <v>1978</v>
      </c>
      <c r="D36" s="145" t="s">
        <v>1979</v>
      </c>
      <c r="E36" s="136"/>
      <c r="F36" s="69"/>
    </row>
    <row r="37" spans="1:6" ht="15.75">
      <c r="A37" s="68"/>
      <c r="B37" s="135"/>
      <c r="C37" s="295" t="s">
        <v>1980</v>
      </c>
      <c r="D37" s="296"/>
      <c r="E37" s="136"/>
      <c r="F37" s="69"/>
    </row>
    <row r="38" spans="1:6" ht="15" customHeight="1">
      <c r="A38" s="68"/>
      <c r="B38" s="135"/>
      <c r="C38" s="142" t="s">
        <v>355</v>
      </c>
      <c r="D38" s="143" t="s">
        <v>1980</v>
      </c>
      <c r="E38" s="136"/>
      <c r="F38" s="69"/>
    </row>
    <row r="39" spans="1:6" ht="15" customHeight="1">
      <c r="A39" s="68"/>
      <c r="B39" s="135"/>
      <c r="C39" s="128" t="s">
        <v>1981</v>
      </c>
      <c r="D39" s="129" t="s">
        <v>1982</v>
      </c>
      <c r="E39" s="136"/>
      <c r="F39" s="69"/>
    </row>
    <row r="40" spans="1:6" ht="15" customHeight="1">
      <c r="A40" s="68"/>
      <c r="B40" s="135"/>
      <c r="C40" s="128" t="s">
        <v>1983</v>
      </c>
      <c r="D40" s="129" t="s">
        <v>1982</v>
      </c>
      <c r="E40" s="136"/>
      <c r="F40" s="69"/>
    </row>
    <row r="41" spans="1:6" ht="15" customHeight="1">
      <c r="A41" s="68"/>
      <c r="B41" s="135"/>
      <c r="C41" s="128" t="s">
        <v>1984</v>
      </c>
      <c r="D41" s="129" t="s">
        <v>1985</v>
      </c>
      <c r="E41" s="136"/>
      <c r="F41" s="69"/>
    </row>
    <row r="42" spans="1:6" ht="15" customHeight="1">
      <c r="A42" s="68"/>
      <c r="B42" s="135"/>
      <c r="C42" s="128" t="s">
        <v>1986</v>
      </c>
      <c r="D42" s="129" t="s">
        <v>1987</v>
      </c>
      <c r="E42" s="136"/>
      <c r="F42" s="69"/>
    </row>
    <row r="43" spans="1:6" ht="15" customHeight="1">
      <c r="A43" s="68"/>
      <c r="B43" s="135"/>
      <c r="C43" s="128" t="s">
        <v>1988</v>
      </c>
      <c r="D43" s="129" t="s">
        <v>1989</v>
      </c>
      <c r="E43" s="136"/>
      <c r="F43" s="69"/>
    </row>
    <row r="44" spans="1:6" ht="15" customHeight="1">
      <c r="A44" s="68"/>
      <c r="B44" s="135"/>
      <c r="C44" s="128" t="s">
        <v>1990</v>
      </c>
      <c r="D44" s="129" t="s">
        <v>1991</v>
      </c>
      <c r="E44" s="136"/>
      <c r="F44" s="69"/>
    </row>
    <row r="45" spans="1:6" ht="15" customHeight="1">
      <c r="A45" s="68"/>
      <c r="B45" s="135"/>
      <c r="C45" s="128" t="s">
        <v>1992</v>
      </c>
      <c r="D45" s="129" t="s">
        <v>1991</v>
      </c>
      <c r="E45" s="136"/>
      <c r="F45" s="69"/>
    </row>
    <row r="46" spans="1:6" ht="15" customHeight="1">
      <c r="A46" s="68"/>
      <c r="B46" s="135"/>
      <c r="C46" s="128" t="s">
        <v>1993</v>
      </c>
      <c r="D46" s="129" t="s">
        <v>1994</v>
      </c>
      <c r="E46" s="136"/>
      <c r="F46" s="69"/>
    </row>
    <row r="47" spans="1:6" ht="15" customHeight="1">
      <c r="A47" s="68"/>
      <c r="B47" s="135"/>
      <c r="C47" s="144" t="s">
        <v>1995</v>
      </c>
      <c r="D47" s="145" t="s">
        <v>1994</v>
      </c>
      <c r="E47" s="136"/>
      <c r="F47" s="69"/>
    </row>
    <row r="48" spans="1:6" ht="15.75">
      <c r="A48" s="68"/>
      <c r="B48" s="135"/>
      <c r="C48" s="295" t="s">
        <v>1996</v>
      </c>
      <c r="D48" s="296"/>
      <c r="E48" s="136"/>
      <c r="F48" s="69"/>
    </row>
    <row r="49" spans="1:6" ht="15" customHeight="1">
      <c r="A49" s="68"/>
      <c r="B49" s="135"/>
      <c r="C49" s="142" t="s">
        <v>356</v>
      </c>
      <c r="D49" s="143" t="s">
        <v>1996</v>
      </c>
      <c r="E49" s="136"/>
      <c r="F49" s="69"/>
    </row>
    <row r="50" spans="1:6" ht="15" customHeight="1">
      <c r="A50" s="68"/>
      <c r="B50" s="135"/>
      <c r="C50" s="128" t="s">
        <v>1997</v>
      </c>
      <c r="D50" s="129" t="s">
        <v>1998</v>
      </c>
      <c r="E50" s="136"/>
      <c r="F50" s="69"/>
    </row>
    <row r="51" spans="1:6" ht="15" customHeight="1">
      <c r="A51" s="68"/>
      <c r="B51" s="135"/>
      <c r="C51" s="128" t="s">
        <v>1999</v>
      </c>
      <c r="D51" s="129" t="s">
        <v>1998</v>
      </c>
      <c r="E51" s="136"/>
      <c r="F51" s="69"/>
    </row>
    <row r="52" spans="1:6" ht="15" customHeight="1">
      <c r="A52" s="68"/>
      <c r="B52" s="135"/>
      <c r="C52" s="128" t="s">
        <v>2000</v>
      </c>
      <c r="D52" s="129" t="s">
        <v>2001</v>
      </c>
      <c r="E52" s="136"/>
      <c r="F52" s="69"/>
    </row>
    <row r="53" spans="1:6" ht="15" customHeight="1">
      <c r="A53" s="68"/>
      <c r="B53" s="135"/>
      <c r="C53" s="144" t="s">
        <v>2002</v>
      </c>
      <c r="D53" s="145" t="s">
        <v>2001</v>
      </c>
      <c r="E53" s="136"/>
      <c r="F53" s="69"/>
    </row>
    <row r="54" spans="1:6" ht="15.75">
      <c r="A54" s="68"/>
      <c r="B54" s="135"/>
      <c r="C54" s="295" t="s">
        <v>2003</v>
      </c>
      <c r="D54" s="296"/>
      <c r="E54" s="136"/>
      <c r="F54" s="69"/>
    </row>
    <row r="55" spans="1:6" ht="15" customHeight="1">
      <c r="A55" s="68"/>
      <c r="B55" s="135"/>
      <c r="C55" s="142" t="s">
        <v>358</v>
      </c>
      <c r="D55" s="143" t="s">
        <v>2003</v>
      </c>
      <c r="E55" s="136"/>
      <c r="F55" s="69"/>
    </row>
    <row r="56" spans="1:6" ht="15" customHeight="1">
      <c r="A56" s="68"/>
      <c r="B56" s="135"/>
      <c r="C56" s="128" t="s">
        <v>2004</v>
      </c>
      <c r="D56" s="129" t="s">
        <v>2005</v>
      </c>
      <c r="E56" s="136"/>
      <c r="F56" s="69"/>
    </row>
    <row r="57" spans="1:6" ht="15" customHeight="1">
      <c r="A57" s="68"/>
      <c r="B57" s="135"/>
      <c r="C57" s="144" t="s">
        <v>2006</v>
      </c>
      <c r="D57" s="145" t="s">
        <v>2005</v>
      </c>
      <c r="E57" s="136"/>
      <c r="F57" s="69"/>
    </row>
    <row r="58" spans="1:6" ht="15.75">
      <c r="A58" s="68"/>
      <c r="B58" s="135"/>
      <c r="C58" s="295" t="s">
        <v>2008</v>
      </c>
      <c r="D58" s="296"/>
      <c r="E58" s="136"/>
      <c r="F58" s="69"/>
    </row>
    <row r="59" spans="1:6" ht="12.75">
      <c r="A59" s="68"/>
      <c r="B59" s="135"/>
      <c r="C59" s="142" t="s">
        <v>2007</v>
      </c>
      <c r="D59" s="143" t="s">
        <v>2008</v>
      </c>
      <c r="E59" s="136"/>
      <c r="F59" s="69"/>
    </row>
    <row r="60" spans="1:6" ht="12.75">
      <c r="A60" s="68"/>
      <c r="B60" s="135"/>
      <c r="C60" s="128" t="s">
        <v>2009</v>
      </c>
      <c r="D60" s="129" t="s">
        <v>2010</v>
      </c>
      <c r="E60" s="136"/>
      <c r="F60" s="69"/>
    </row>
    <row r="61" spans="1:6" ht="12.75">
      <c r="A61" s="68"/>
      <c r="B61" s="135"/>
      <c r="C61" s="128" t="s">
        <v>2011</v>
      </c>
      <c r="D61" s="129" t="s">
        <v>2010</v>
      </c>
      <c r="E61" s="136"/>
      <c r="F61" s="69"/>
    </row>
    <row r="62" spans="1:6" ht="12.75">
      <c r="A62" s="68"/>
      <c r="B62" s="135"/>
      <c r="C62" s="128" t="s">
        <v>2012</v>
      </c>
      <c r="D62" s="129" t="s">
        <v>2013</v>
      </c>
      <c r="E62" s="136"/>
      <c r="F62" s="69"/>
    </row>
    <row r="63" spans="1:6" ht="12.75">
      <c r="A63" s="68"/>
      <c r="B63" s="135"/>
      <c r="C63" s="144" t="s">
        <v>2014</v>
      </c>
      <c r="D63" s="145" t="s">
        <v>2013</v>
      </c>
      <c r="E63" s="136"/>
      <c r="F63" s="69"/>
    </row>
    <row r="64" spans="1:6" ht="15.75">
      <c r="A64" s="68"/>
      <c r="B64" s="135"/>
      <c r="C64" s="295" t="s">
        <v>2016</v>
      </c>
      <c r="D64" s="296"/>
      <c r="E64" s="136"/>
      <c r="F64" s="69"/>
    </row>
    <row r="65" spans="1:6" ht="15" customHeight="1">
      <c r="A65" s="68"/>
      <c r="B65" s="135"/>
      <c r="C65" s="142" t="s">
        <v>2015</v>
      </c>
      <c r="D65" s="143" t="s">
        <v>2016</v>
      </c>
      <c r="E65" s="136"/>
      <c r="F65" s="69"/>
    </row>
    <row r="66" spans="1:6" ht="15" customHeight="1">
      <c r="A66" s="68"/>
      <c r="B66" s="135"/>
      <c r="C66" s="128" t="s">
        <v>2017</v>
      </c>
      <c r="D66" s="129" t="s">
        <v>2018</v>
      </c>
      <c r="E66" s="136"/>
      <c r="F66" s="69"/>
    </row>
    <row r="67" spans="1:6" ht="15" customHeight="1">
      <c r="A67" s="68"/>
      <c r="B67" s="135"/>
      <c r="C67" s="128" t="s">
        <v>2019</v>
      </c>
      <c r="D67" s="129" t="s">
        <v>2020</v>
      </c>
      <c r="E67" s="136"/>
      <c r="F67" s="69"/>
    </row>
    <row r="68" spans="1:6" ht="15" customHeight="1">
      <c r="A68" s="68"/>
      <c r="B68" s="135"/>
      <c r="C68" s="128" t="s">
        <v>2021</v>
      </c>
      <c r="D68" s="129" t="s">
        <v>2022</v>
      </c>
      <c r="E68" s="136"/>
      <c r="F68" s="69"/>
    </row>
    <row r="69" spans="1:6" ht="15" customHeight="1">
      <c r="A69" s="68"/>
      <c r="B69" s="135"/>
      <c r="C69" s="128" t="s">
        <v>2023</v>
      </c>
      <c r="D69" s="129" t="s">
        <v>2024</v>
      </c>
      <c r="E69" s="136"/>
      <c r="F69" s="69"/>
    </row>
    <row r="70" spans="1:6" ht="15" customHeight="1">
      <c r="A70" s="68"/>
      <c r="B70" s="135"/>
      <c r="C70" s="128" t="s">
        <v>2025</v>
      </c>
      <c r="D70" s="129" t="s">
        <v>1346</v>
      </c>
      <c r="E70" s="136"/>
      <c r="F70" s="69"/>
    </row>
    <row r="71" spans="1:6" ht="15" customHeight="1">
      <c r="A71" s="68"/>
      <c r="B71" s="135"/>
      <c r="C71" s="128" t="s">
        <v>1758</v>
      </c>
      <c r="D71" s="129" t="s">
        <v>1759</v>
      </c>
      <c r="E71" s="136"/>
      <c r="F71" s="69"/>
    </row>
    <row r="72" spans="1:6" ht="15" customHeight="1">
      <c r="A72" s="68"/>
      <c r="B72" s="135"/>
      <c r="C72" s="128" t="s">
        <v>1760</v>
      </c>
      <c r="D72" s="129" t="s">
        <v>1761</v>
      </c>
      <c r="E72" s="136"/>
      <c r="F72" s="69"/>
    </row>
    <row r="73" spans="1:6" ht="15" customHeight="1">
      <c r="A73" s="68"/>
      <c r="B73" s="135"/>
      <c r="C73" s="128" t="s">
        <v>1762</v>
      </c>
      <c r="D73" s="129" t="s">
        <v>1763</v>
      </c>
      <c r="E73" s="136"/>
      <c r="F73" s="69"/>
    </row>
    <row r="74" spans="1:6" ht="15" customHeight="1">
      <c r="A74" s="68"/>
      <c r="B74" s="135"/>
      <c r="C74" s="128" t="s">
        <v>1764</v>
      </c>
      <c r="D74" s="129" t="s">
        <v>1763</v>
      </c>
      <c r="E74" s="136"/>
      <c r="F74" s="69"/>
    </row>
    <row r="75" spans="1:6" ht="15" customHeight="1">
      <c r="A75" s="68"/>
      <c r="B75" s="135"/>
      <c r="C75" s="128" t="s">
        <v>1765</v>
      </c>
      <c r="D75" s="129" t="s">
        <v>1766</v>
      </c>
      <c r="E75" s="136"/>
      <c r="F75" s="69"/>
    </row>
    <row r="76" spans="1:6" ht="15" customHeight="1">
      <c r="A76" s="68"/>
      <c r="B76" s="135"/>
      <c r="C76" s="128" t="s">
        <v>1767</v>
      </c>
      <c r="D76" s="129" t="s">
        <v>1766</v>
      </c>
      <c r="E76" s="136"/>
      <c r="F76" s="69"/>
    </row>
    <row r="77" spans="1:6" ht="15" customHeight="1">
      <c r="A77" s="68"/>
      <c r="B77" s="135"/>
      <c r="C77" s="128" t="s">
        <v>1768</v>
      </c>
      <c r="D77" s="129" t="s">
        <v>1769</v>
      </c>
      <c r="E77" s="136"/>
      <c r="F77" s="69"/>
    </row>
    <row r="78" spans="1:6" ht="15" customHeight="1">
      <c r="A78" s="68"/>
      <c r="B78" s="135"/>
      <c r="C78" s="144" t="s">
        <v>1770</v>
      </c>
      <c r="D78" s="145" t="s">
        <v>1769</v>
      </c>
      <c r="E78" s="136"/>
      <c r="F78" s="69"/>
    </row>
    <row r="79" spans="1:6" ht="15.75">
      <c r="A79" s="68"/>
      <c r="B79" s="135"/>
      <c r="C79" s="295" t="s">
        <v>1772</v>
      </c>
      <c r="D79" s="296"/>
      <c r="E79" s="136"/>
      <c r="F79" s="69"/>
    </row>
    <row r="80" spans="1:6" ht="15" customHeight="1">
      <c r="A80" s="68"/>
      <c r="B80" s="135"/>
      <c r="C80" s="142" t="s">
        <v>1771</v>
      </c>
      <c r="D80" s="143" t="s">
        <v>1772</v>
      </c>
      <c r="E80" s="136"/>
      <c r="F80" s="69"/>
    </row>
    <row r="81" spans="1:6" ht="15" customHeight="1">
      <c r="A81" s="68"/>
      <c r="B81" s="135"/>
      <c r="C81" s="128" t="s">
        <v>1773</v>
      </c>
      <c r="D81" s="129" t="s">
        <v>1774</v>
      </c>
      <c r="E81" s="136"/>
      <c r="F81" s="69"/>
    </row>
    <row r="82" spans="1:6" ht="15" customHeight="1">
      <c r="A82" s="68"/>
      <c r="B82" s="135"/>
      <c r="C82" s="128" t="s">
        <v>1775</v>
      </c>
      <c r="D82" s="129" t="s">
        <v>1776</v>
      </c>
      <c r="E82" s="136"/>
      <c r="F82" s="69"/>
    </row>
    <row r="83" spans="1:6" ht="15" customHeight="1">
      <c r="A83" s="68"/>
      <c r="B83" s="135"/>
      <c r="C83" s="128" t="s">
        <v>1777</v>
      </c>
      <c r="D83" s="129" t="s">
        <v>1778</v>
      </c>
      <c r="E83" s="136"/>
      <c r="F83" s="69"/>
    </row>
    <row r="84" spans="1:6" ht="15" customHeight="1">
      <c r="A84" s="68"/>
      <c r="B84" s="135"/>
      <c r="C84" s="128" t="s">
        <v>1779</v>
      </c>
      <c r="D84" s="129" t="s">
        <v>1780</v>
      </c>
      <c r="E84" s="136"/>
      <c r="F84" s="69"/>
    </row>
    <row r="85" spans="1:6" ht="15" customHeight="1">
      <c r="A85" s="68"/>
      <c r="B85" s="135"/>
      <c r="C85" s="128" t="s">
        <v>1781</v>
      </c>
      <c r="D85" s="129" t="s">
        <v>1782</v>
      </c>
      <c r="E85" s="136"/>
      <c r="F85" s="69"/>
    </row>
    <row r="86" spans="1:6" ht="15" customHeight="1">
      <c r="A86" s="68"/>
      <c r="B86" s="135"/>
      <c r="C86" s="128" t="s">
        <v>1783</v>
      </c>
      <c r="D86" s="129" t="s">
        <v>1784</v>
      </c>
      <c r="E86" s="136"/>
      <c r="F86" s="69"/>
    </row>
    <row r="87" spans="1:6" ht="15" customHeight="1">
      <c r="A87" s="68"/>
      <c r="B87" s="135"/>
      <c r="C87" s="128" t="s">
        <v>1785</v>
      </c>
      <c r="D87" s="129" t="s">
        <v>1720</v>
      </c>
      <c r="E87" s="136"/>
      <c r="F87" s="69"/>
    </row>
    <row r="88" spans="1:6" ht="15" customHeight="1">
      <c r="A88" s="68"/>
      <c r="B88" s="135"/>
      <c r="C88" s="128" t="s">
        <v>1721</v>
      </c>
      <c r="D88" s="129" t="s">
        <v>1722</v>
      </c>
      <c r="E88" s="136"/>
      <c r="F88" s="69"/>
    </row>
    <row r="89" spans="1:6" ht="15" customHeight="1">
      <c r="A89" s="68"/>
      <c r="B89" s="135"/>
      <c r="C89" s="128" t="s">
        <v>1723</v>
      </c>
      <c r="D89" s="129" t="s">
        <v>1724</v>
      </c>
      <c r="E89" s="136"/>
      <c r="F89" s="69"/>
    </row>
    <row r="90" spans="1:6" ht="15" customHeight="1">
      <c r="A90" s="68"/>
      <c r="B90" s="135"/>
      <c r="C90" s="128" t="s">
        <v>1725</v>
      </c>
      <c r="D90" s="129" t="s">
        <v>1726</v>
      </c>
      <c r="E90" s="136"/>
      <c r="F90" s="69"/>
    </row>
    <row r="91" spans="1:6" ht="15" customHeight="1">
      <c r="A91" s="68"/>
      <c r="B91" s="135"/>
      <c r="C91" s="128" t="s">
        <v>1727</v>
      </c>
      <c r="D91" s="129" t="s">
        <v>1726</v>
      </c>
      <c r="E91" s="136"/>
      <c r="F91" s="69"/>
    </row>
    <row r="92" spans="1:6" ht="15" customHeight="1">
      <c r="A92" s="68"/>
      <c r="B92" s="135"/>
      <c r="C92" s="128" t="s">
        <v>1728</v>
      </c>
      <c r="D92" s="129" t="s">
        <v>1729</v>
      </c>
      <c r="E92" s="136"/>
      <c r="F92" s="69"/>
    </row>
    <row r="93" spans="1:6" ht="15" customHeight="1">
      <c r="A93" s="68"/>
      <c r="B93" s="135"/>
      <c r="C93" s="128" t="s">
        <v>1730</v>
      </c>
      <c r="D93" s="129" t="s">
        <v>1731</v>
      </c>
      <c r="E93" s="136"/>
      <c r="F93" s="69"/>
    </row>
    <row r="94" spans="1:6" ht="15" customHeight="1">
      <c r="A94" s="68"/>
      <c r="B94" s="135"/>
      <c r="C94" s="128" t="s">
        <v>1732</v>
      </c>
      <c r="D94" s="129" t="s">
        <v>1733</v>
      </c>
      <c r="E94" s="136"/>
      <c r="F94" s="69"/>
    </row>
    <row r="95" spans="1:6" ht="15" customHeight="1">
      <c r="A95" s="68"/>
      <c r="B95" s="135"/>
      <c r="C95" s="128" t="s">
        <v>1734</v>
      </c>
      <c r="D95" s="129" t="s">
        <v>1735</v>
      </c>
      <c r="E95" s="136"/>
      <c r="F95" s="69"/>
    </row>
    <row r="96" spans="1:6" ht="15" customHeight="1">
      <c r="A96" s="68"/>
      <c r="B96" s="135"/>
      <c r="C96" s="128" t="s">
        <v>1736</v>
      </c>
      <c r="D96" s="129" t="s">
        <v>1737</v>
      </c>
      <c r="E96" s="136"/>
      <c r="F96" s="69"/>
    </row>
    <row r="97" spans="1:6" ht="15" customHeight="1">
      <c r="A97" s="68"/>
      <c r="B97" s="135"/>
      <c r="C97" s="128" t="s">
        <v>1738</v>
      </c>
      <c r="D97" s="129" t="s">
        <v>1739</v>
      </c>
      <c r="E97" s="136"/>
      <c r="F97" s="69"/>
    </row>
    <row r="98" spans="1:6" ht="15" customHeight="1">
      <c r="A98" s="68"/>
      <c r="B98" s="135"/>
      <c r="C98" s="128" t="s">
        <v>1740</v>
      </c>
      <c r="D98" s="129" t="s">
        <v>1741</v>
      </c>
      <c r="E98" s="136"/>
      <c r="F98" s="69"/>
    </row>
    <row r="99" spans="1:6" ht="15" customHeight="1">
      <c r="A99" s="68"/>
      <c r="B99" s="135"/>
      <c r="C99" s="128" t="s">
        <v>1742</v>
      </c>
      <c r="D99" s="129" t="s">
        <v>1743</v>
      </c>
      <c r="E99" s="136"/>
      <c r="F99" s="69"/>
    </row>
    <row r="100" spans="1:6" ht="15" customHeight="1">
      <c r="A100" s="68"/>
      <c r="B100" s="135"/>
      <c r="C100" s="128" t="s">
        <v>1744</v>
      </c>
      <c r="D100" s="129" t="s">
        <v>1745</v>
      </c>
      <c r="E100" s="136"/>
      <c r="F100" s="69"/>
    </row>
    <row r="101" spans="1:6" ht="15" customHeight="1">
      <c r="A101" s="68"/>
      <c r="B101" s="135"/>
      <c r="C101" s="128" t="s">
        <v>1746</v>
      </c>
      <c r="D101" s="129" t="s">
        <v>1747</v>
      </c>
      <c r="E101" s="136"/>
      <c r="F101" s="69"/>
    </row>
    <row r="102" spans="1:6" ht="15" customHeight="1">
      <c r="A102" s="68"/>
      <c r="B102" s="135"/>
      <c r="C102" s="128" t="s">
        <v>1748</v>
      </c>
      <c r="D102" s="129" t="s">
        <v>1749</v>
      </c>
      <c r="E102" s="136"/>
      <c r="F102" s="69"/>
    </row>
    <row r="103" spans="1:6" ht="15" customHeight="1">
      <c r="A103" s="68"/>
      <c r="B103" s="135"/>
      <c r="C103" s="128" t="s">
        <v>1750</v>
      </c>
      <c r="D103" s="129" t="s">
        <v>1751</v>
      </c>
      <c r="E103" s="136"/>
      <c r="F103" s="69"/>
    </row>
    <row r="104" spans="1:6" ht="15" customHeight="1">
      <c r="A104" s="68"/>
      <c r="B104" s="135"/>
      <c r="C104" s="128" t="s">
        <v>1752</v>
      </c>
      <c r="D104" s="129" t="s">
        <v>1753</v>
      </c>
      <c r="E104" s="136"/>
      <c r="F104" s="69"/>
    </row>
    <row r="105" spans="1:6" ht="15" customHeight="1">
      <c r="A105" s="68"/>
      <c r="B105" s="135"/>
      <c r="C105" s="128" t="s">
        <v>1754</v>
      </c>
      <c r="D105" s="129" t="s">
        <v>1755</v>
      </c>
      <c r="E105" s="136"/>
      <c r="F105" s="69"/>
    </row>
    <row r="106" spans="1:6" ht="15" customHeight="1">
      <c r="A106" s="68"/>
      <c r="B106" s="135"/>
      <c r="C106" s="128" t="s">
        <v>1756</v>
      </c>
      <c r="D106" s="129" t="s">
        <v>1757</v>
      </c>
      <c r="E106" s="136"/>
      <c r="F106" s="69"/>
    </row>
    <row r="107" spans="1:6" ht="15" customHeight="1">
      <c r="A107" s="68"/>
      <c r="B107" s="135"/>
      <c r="C107" s="128" t="s">
        <v>720</v>
      </c>
      <c r="D107" s="129" t="s">
        <v>721</v>
      </c>
      <c r="E107" s="136"/>
      <c r="F107" s="69"/>
    </row>
    <row r="108" spans="1:6" ht="15" customHeight="1">
      <c r="A108" s="68"/>
      <c r="B108" s="135"/>
      <c r="C108" s="128" t="s">
        <v>722</v>
      </c>
      <c r="D108" s="129" t="s">
        <v>723</v>
      </c>
      <c r="E108" s="136"/>
      <c r="F108" s="69"/>
    </row>
    <row r="109" spans="1:6" ht="15" customHeight="1">
      <c r="A109" s="68"/>
      <c r="B109" s="135"/>
      <c r="C109" s="128" t="s">
        <v>724</v>
      </c>
      <c r="D109" s="129" t="s">
        <v>707</v>
      </c>
      <c r="E109" s="136"/>
      <c r="F109" s="69"/>
    </row>
    <row r="110" spans="1:6" ht="15" customHeight="1">
      <c r="A110" s="68"/>
      <c r="B110" s="135"/>
      <c r="C110" s="128" t="s">
        <v>708</v>
      </c>
      <c r="D110" s="129" t="s">
        <v>709</v>
      </c>
      <c r="E110" s="136"/>
      <c r="F110" s="69"/>
    </row>
    <row r="111" spans="1:6" ht="15" customHeight="1">
      <c r="A111" s="68"/>
      <c r="B111" s="135"/>
      <c r="C111" s="128" t="s">
        <v>710</v>
      </c>
      <c r="D111" s="129" t="s">
        <v>711</v>
      </c>
      <c r="E111" s="136"/>
      <c r="F111" s="69"/>
    </row>
    <row r="112" spans="1:6" ht="15" customHeight="1">
      <c r="A112" s="68"/>
      <c r="B112" s="135"/>
      <c r="C112" s="128" t="s">
        <v>712</v>
      </c>
      <c r="D112" s="129" t="s">
        <v>713</v>
      </c>
      <c r="E112" s="136"/>
      <c r="F112" s="69"/>
    </row>
    <row r="113" spans="1:6" ht="15" customHeight="1">
      <c r="A113" s="68"/>
      <c r="B113" s="135"/>
      <c r="C113" s="128" t="s">
        <v>714</v>
      </c>
      <c r="D113" s="129" t="s">
        <v>715</v>
      </c>
      <c r="E113" s="136"/>
      <c r="F113" s="69"/>
    </row>
    <row r="114" spans="1:6" ht="15" customHeight="1">
      <c r="A114" s="68"/>
      <c r="B114" s="135"/>
      <c r="C114" s="128" t="s">
        <v>716</v>
      </c>
      <c r="D114" s="129" t="s">
        <v>717</v>
      </c>
      <c r="E114" s="136"/>
      <c r="F114" s="69"/>
    </row>
    <row r="115" spans="1:6" ht="15" customHeight="1">
      <c r="A115" s="68"/>
      <c r="B115" s="135"/>
      <c r="C115" s="128" t="s">
        <v>718</v>
      </c>
      <c r="D115" s="129" t="s">
        <v>719</v>
      </c>
      <c r="E115" s="136"/>
      <c r="F115" s="69"/>
    </row>
    <row r="116" spans="1:6" ht="15" customHeight="1">
      <c r="A116" s="68"/>
      <c r="B116" s="135"/>
      <c r="C116" s="128" t="s">
        <v>42</v>
      </c>
      <c r="D116" s="129" t="s">
        <v>43</v>
      </c>
      <c r="E116" s="136"/>
      <c r="F116" s="69"/>
    </row>
    <row r="117" spans="1:6" ht="15" customHeight="1">
      <c r="A117" s="68"/>
      <c r="B117" s="135"/>
      <c r="C117" s="128" t="s">
        <v>44</v>
      </c>
      <c r="D117" s="129" t="s">
        <v>45</v>
      </c>
      <c r="E117" s="136"/>
      <c r="F117" s="69"/>
    </row>
    <row r="118" spans="1:6" ht="15" customHeight="1">
      <c r="A118" s="68"/>
      <c r="B118" s="135"/>
      <c r="C118" s="128" t="s">
        <v>46</v>
      </c>
      <c r="D118" s="129" t="s">
        <v>1098</v>
      </c>
      <c r="E118" s="136"/>
      <c r="F118" s="69"/>
    </row>
    <row r="119" spans="1:6" ht="15" customHeight="1">
      <c r="A119" s="68"/>
      <c r="B119" s="135"/>
      <c r="C119" s="128" t="s">
        <v>1099</v>
      </c>
      <c r="D119" s="129" t="s">
        <v>1100</v>
      </c>
      <c r="E119" s="136"/>
      <c r="F119" s="69"/>
    </row>
    <row r="120" spans="1:6" ht="15" customHeight="1">
      <c r="A120" s="68"/>
      <c r="B120" s="135"/>
      <c r="C120" s="128" t="s">
        <v>1101</v>
      </c>
      <c r="D120" s="129" t="s">
        <v>1102</v>
      </c>
      <c r="E120" s="136"/>
      <c r="F120" s="69"/>
    </row>
    <row r="121" spans="1:6" ht="15" customHeight="1">
      <c r="A121" s="68"/>
      <c r="B121" s="135"/>
      <c r="C121" s="128" t="s">
        <v>1103</v>
      </c>
      <c r="D121" s="129" t="s">
        <v>1104</v>
      </c>
      <c r="E121" s="136"/>
      <c r="F121" s="69"/>
    </row>
    <row r="122" spans="1:6" ht="15" customHeight="1">
      <c r="A122" s="68"/>
      <c r="B122" s="135"/>
      <c r="C122" s="128" t="s">
        <v>1105</v>
      </c>
      <c r="D122" s="129" t="s">
        <v>1106</v>
      </c>
      <c r="E122" s="136"/>
      <c r="F122" s="69"/>
    </row>
    <row r="123" spans="1:6" ht="15" customHeight="1">
      <c r="A123" s="68"/>
      <c r="B123" s="135"/>
      <c r="C123" s="128" t="s">
        <v>1107</v>
      </c>
      <c r="D123" s="129" t="s">
        <v>1108</v>
      </c>
      <c r="E123" s="136"/>
      <c r="F123" s="69"/>
    </row>
    <row r="124" spans="1:6" ht="15" customHeight="1">
      <c r="A124" s="68"/>
      <c r="B124" s="135"/>
      <c r="C124" s="128" t="s">
        <v>1109</v>
      </c>
      <c r="D124" s="129" t="s">
        <v>1856</v>
      </c>
      <c r="E124" s="136"/>
      <c r="F124" s="69"/>
    </row>
    <row r="125" spans="1:6" ht="15" customHeight="1">
      <c r="A125" s="68"/>
      <c r="B125" s="135"/>
      <c r="C125" s="128" t="s">
        <v>1857</v>
      </c>
      <c r="D125" s="129" t="s">
        <v>1858</v>
      </c>
      <c r="E125" s="136"/>
      <c r="F125" s="69"/>
    </row>
    <row r="126" spans="1:6" ht="15" customHeight="1">
      <c r="A126" s="68"/>
      <c r="B126" s="135"/>
      <c r="C126" s="128" t="s">
        <v>1859</v>
      </c>
      <c r="D126" s="129" t="s">
        <v>1860</v>
      </c>
      <c r="E126" s="136"/>
      <c r="F126" s="69"/>
    </row>
    <row r="127" spans="1:6" ht="15" customHeight="1">
      <c r="A127" s="68"/>
      <c r="B127" s="135"/>
      <c r="C127" s="128" t="s">
        <v>1861</v>
      </c>
      <c r="D127" s="129" t="s">
        <v>1862</v>
      </c>
      <c r="E127" s="136"/>
      <c r="F127" s="69"/>
    </row>
    <row r="128" spans="1:6" ht="15" customHeight="1">
      <c r="A128" s="68"/>
      <c r="B128" s="135"/>
      <c r="C128" s="128" t="s">
        <v>1863</v>
      </c>
      <c r="D128" s="129" t="s">
        <v>1864</v>
      </c>
      <c r="E128" s="136"/>
      <c r="F128" s="69"/>
    </row>
    <row r="129" spans="1:6" ht="15" customHeight="1">
      <c r="A129" s="68"/>
      <c r="B129" s="135"/>
      <c r="C129" s="128" t="s">
        <v>1865</v>
      </c>
      <c r="D129" s="129" t="s">
        <v>1866</v>
      </c>
      <c r="E129" s="136"/>
      <c r="F129" s="69"/>
    </row>
    <row r="130" spans="1:6" ht="15" customHeight="1">
      <c r="A130" s="68"/>
      <c r="B130" s="135"/>
      <c r="C130" s="128" t="s">
        <v>1867</v>
      </c>
      <c r="D130" s="129" t="s">
        <v>1868</v>
      </c>
      <c r="E130" s="136"/>
      <c r="F130" s="69"/>
    </row>
    <row r="131" spans="1:6" ht="15" customHeight="1">
      <c r="A131" s="68"/>
      <c r="B131" s="135"/>
      <c r="C131" s="128" t="s">
        <v>1869</v>
      </c>
      <c r="D131" s="129" t="s">
        <v>1866</v>
      </c>
      <c r="E131" s="136"/>
      <c r="F131" s="69"/>
    </row>
    <row r="132" spans="1:6" ht="15" customHeight="1">
      <c r="A132" s="68"/>
      <c r="B132" s="135"/>
      <c r="C132" s="128" t="s">
        <v>1870</v>
      </c>
      <c r="D132" s="129" t="s">
        <v>1871</v>
      </c>
      <c r="E132" s="136"/>
      <c r="F132" s="69"/>
    </row>
    <row r="133" spans="1:6" ht="15" customHeight="1">
      <c r="A133" s="68"/>
      <c r="B133" s="135"/>
      <c r="C133" s="128" t="s">
        <v>1872</v>
      </c>
      <c r="D133" s="129" t="s">
        <v>1873</v>
      </c>
      <c r="E133" s="136"/>
      <c r="F133" s="69"/>
    </row>
    <row r="134" spans="1:6" ht="15" customHeight="1">
      <c r="A134" s="68"/>
      <c r="B134" s="135"/>
      <c r="C134" s="128" t="s">
        <v>1874</v>
      </c>
      <c r="D134" s="129" t="s">
        <v>1875</v>
      </c>
      <c r="E134" s="136"/>
      <c r="F134" s="69"/>
    </row>
    <row r="135" spans="1:6" ht="15" customHeight="1">
      <c r="A135" s="68"/>
      <c r="B135" s="135"/>
      <c r="C135" s="128" t="s">
        <v>1876</v>
      </c>
      <c r="D135" s="129" t="s">
        <v>1877</v>
      </c>
      <c r="E135" s="136"/>
      <c r="F135" s="69"/>
    </row>
    <row r="136" spans="1:6" ht="15" customHeight="1">
      <c r="A136" s="68"/>
      <c r="B136" s="135"/>
      <c r="C136" s="128" t="s">
        <v>1878</v>
      </c>
      <c r="D136" s="129" t="s">
        <v>1879</v>
      </c>
      <c r="E136" s="136"/>
      <c r="F136" s="69"/>
    </row>
    <row r="137" spans="1:6" ht="15" customHeight="1">
      <c r="A137" s="68"/>
      <c r="B137" s="135"/>
      <c r="C137" s="128" t="s">
        <v>1880</v>
      </c>
      <c r="D137" s="129" t="s">
        <v>1881</v>
      </c>
      <c r="E137" s="136"/>
      <c r="F137" s="69"/>
    </row>
    <row r="138" spans="1:6" ht="15" customHeight="1">
      <c r="A138" s="68"/>
      <c r="B138" s="135"/>
      <c r="C138" s="128" t="s">
        <v>1882</v>
      </c>
      <c r="D138" s="129" t="s">
        <v>1883</v>
      </c>
      <c r="E138" s="136"/>
      <c r="F138" s="69"/>
    </row>
    <row r="139" spans="1:6" ht="15" customHeight="1">
      <c r="A139" s="68"/>
      <c r="B139" s="135"/>
      <c r="C139" s="128" t="s">
        <v>1884</v>
      </c>
      <c r="D139" s="129" t="s">
        <v>1885</v>
      </c>
      <c r="E139" s="136"/>
      <c r="F139" s="69"/>
    </row>
    <row r="140" spans="1:6" ht="15" customHeight="1">
      <c r="A140" s="68"/>
      <c r="B140" s="135"/>
      <c r="C140" s="128" t="s">
        <v>1886</v>
      </c>
      <c r="D140" s="129" t="s">
        <v>1887</v>
      </c>
      <c r="E140" s="136"/>
      <c r="F140" s="69"/>
    </row>
    <row r="141" spans="1:6" ht="15" customHeight="1">
      <c r="A141" s="68"/>
      <c r="B141" s="135"/>
      <c r="C141" s="128" t="s">
        <v>1888</v>
      </c>
      <c r="D141" s="129" t="s">
        <v>1889</v>
      </c>
      <c r="E141" s="136"/>
      <c r="F141" s="69"/>
    </row>
    <row r="142" spans="1:6" ht="15" customHeight="1">
      <c r="A142" s="68"/>
      <c r="B142" s="135"/>
      <c r="C142" s="128" t="s">
        <v>1890</v>
      </c>
      <c r="D142" s="129" t="s">
        <v>1891</v>
      </c>
      <c r="E142" s="136"/>
      <c r="F142" s="69"/>
    </row>
    <row r="143" spans="1:6" ht="15" customHeight="1">
      <c r="A143" s="68"/>
      <c r="B143" s="135"/>
      <c r="C143" s="128" t="s">
        <v>1892</v>
      </c>
      <c r="D143" s="129" t="s">
        <v>1893</v>
      </c>
      <c r="E143" s="136"/>
      <c r="F143" s="69"/>
    </row>
    <row r="144" spans="1:6" ht="15" customHeight="1">
      <c r="A144" s="68"/>
      <c r="B144" s="135"/>
      <c r="C144" s="144" t="s">
        <v>1894</v>
      </c>
      <c r="D144" s="145" t="s">
        <v>1895</v>
      </c>
      <c r="E144" s="136"/>
      <c r="F144" s="69"/>
    </row>
    <row r="145" spans="1:6" ht="15.75">
      <c r="A145" s="68"/>
      <c r="B145" s="135"/>
      <c r="C145" s="295" t="s">
        <v>1897</v>
      </c>
      <c r="D145" s="296"/>
      <c r="E145" s="136"/>
      <c r="F145" s="69"/>
    </row>
    <row r="146" spans="1:6" ht="15" customHeight="1">
      <c r="A146" s="68"/>
      <c r="B146" s="135"/>
      <c r="C146" s="142" t="s">
        <v>1896</v>
      </c>
      <c r="D146" s="143" t="s">
        <v>1897</v>
      </c>
      <c r="E146" s="136"/>
      <c r="F146" s="69"/>
    </row>
    <row r="147" spans="1:6" ht="15" customHeight="1">
      <c r="A147" s="68"/>
      <c r="B147" s="135"/>
      <c r="C147" s="128" t="s">
        <v>1898</v>
      </c>
      <c r="D147" s="129" t="s">
        <v>744</v>
      </c>
      <c r="E147" s="136"/>
      <c r="F147" s="69"/>
    </row>
    <row r="148" spans="1:6" ht="15" customHeight="1">
      <c r="A148" s="68"/>
      <c r="B148" s="135"/>
      <c r="C148" s="144" t="s">
        <v>745</v>
      </c>
      <c r="D148" s="145" t="s">
        <v>744</v>
      </c>
      <c r="E148" s="136"/>
      <c r="F148" s="69"/>
    </row>
    <row r="149" spans="1:6" ht="15.75">
      <c r="A149" s="68"/>
      <c r="B149" s="135"/>
      <c r="C149" s="295" t="s">
        <v>747</v>
      </c>
      <c r="D149" s="296"/>
      <c r="E149" s="136"/>
      <c r="F149" s="69"/>
    </row>
    <row r="150" spans="1:6" ht="15" customHeight="1">
      <c r="A150" s="68"/>
      <c r="B150" s="135"/>
      <c r="C150" s="142" t="s">
        <v>746</v>
      </c>
      <c r="D150" s="143" t="s">
        <v>747</v>
      </c>
      <c r="E150" s="136"/>
      <c r="F150" s="69"/>
    </row>
    <row r="151" spans="1:6" ht="15" customHeight="1">
      <c r="A151" s="68"/>
      <c r="B151" s="135"/>
      <c r="C151" s="128" t="s">
        <v>748</v>
      </c>
      <c r="D151" s="129" t="s">
        <v>749</v>
      </c>
      <c r="E151" s="136"/>
      <c r="F151" s="69"/>
    </row>
    <row r="152" spans="1:6" ht="15" customHeight="1">
      <c r="A152" s="68"/>
      <c r="B152" s="135"/>
      <c r="C152" s="128" t="s">
        <v>750</v>
      </c>
      <c r="D152" s="129" t="s">
        <v>751</v>
      </c>
      <c r="E152" s="136"/>
      <c r="F152" s="69"/>
    </row>
    <row r="153" spans="1:6" ht="15" customHeight="1">
      <c r="A153" s="68"/>
      <c r="B153" s="135"/>
      <c r="C153" s="128" t="s">
        <v>752</v>
      </c>
      <c r="D153" s="129" t="s">
        <v>753</v>
      </c>
      <c r="E153" s="136"/>
      <c r="F153" s="69"/>
    </row>
    <row r="154" spans="1:6" ht="15" customHeight="1">
      <c r="A154" s="68"/>
      <c r="B154" s="135"/>
      <c r="C154" s="128" t="s">
        <v>754</v>
      </c>
      <c r="D154" s="129" t="s">
        <v>755</v>
      </c>
      <c r="E154" s="136"/>
      <c r="F154" s="69"/>
    </row>
    <row r="155" spans="1:6" ht="15" customHeight="1">
      <c r="A155" s="68"/>
      <c r="B155" s="135"/>
      <c r="C155" s="128" t="s">
        <v>756</v>
      </c>
      <c r="D155" s="129" t="s">
        <v>757</v>
      </c>
      <c r="E155" s="136"/>
      <c r="F155" s="69"/>
    </row>
    <row r="156" spans="1:6" ht="15" customHeight="1">
      <c r="A156" s="68"/>
      <c r="B156" s="135"/>
      <c r="C156" s="128" t="s">
        <v>758</v>
      </c>
      <c r="D156" s="129" t="s">
        <v>759</v>
      </c>
      <c r="E156" s="136"/>
      <c r="F156" s="69"/>
    </row>
    <row r="157" spans="1:6" ht="15" customHeight="1">
      <c r="A157" s="68"/>
      <c r="B157" s="135"/>
      <c r="C157" s="128" t="s">
        <v>760</v>
      </c>
      <c r="D157" s="129" t="s">
        <v>761</v>
      </c>
      <c r="E157" s="136"/>
      <c r="F157" s="69"/>
    </row>
    <row r="158" spans="1:6" ht="15" customHeight="1">
      <c r="A158" s="68"/>
      <c r="B158" s="135"/>
      <c r="C158" s="128" t="s">
        <v>762</v>
      </c>
      <c r="D158" s="129" t="s">
        <v>763</v>
      </c>
      <c r="E158" s="136"/>
      <c r="F158" s="69"/>
    </row>
    <row r="159" spans="1:6" ht="15" customHeight="1">
      <c r="A159" s="68"/>
      <c r="B159" s="135"/>
      <c r="C159" s="128" t="s">
        <v>764</v>
      </c>
      <c r="D159" s="129" t="s">
        <v>765</v>
      </c>
      <c r="E159" s="136"/>
      <c r="F159" s="69"/>
    </row>
    <row r="160" spans="1:6" ht="15" customHeight="1">
      <c r="A160" s="68"/>
      <c r="B160" s="135"/>
      <c r="C160" s="128" t="s">
        <v>766</v>
      </c>
      <c r="D160" s="129" t="s">
        <v>767</v>
      </c>
      <c r="E160" s="136"/>
      <c r="F160" s="69"/>
    </row>
    <row r="161" spans="1:6" ht="15" customHeight="1">
      <c r="A161" s="68"/>
      <c r="B161" s="135"/>
      <c r="C161" s="128" t="s">
        <v>768</v>
      </c>
      <c r="D161" s="129" t="s">
        <v>769</v>
      </c>
      <c r="E161" s="136"/>
      <c r="F161" s="69"/>
    </row>
    <row r="162" spans="1:6" ht="15" customHeight="1">
      <c r="A162" s="68"/>
      <c r="B162" s="135"/>
      <c r="C162" s="128" t="s">
        <v>770</v>
      </c>
      <c r="D162" s="129" t="s">
        <v>771</v>
      </c>
      <c r="E162" s="136"/>
      <c r="F162" s="69"/>
    </row>
    <row r="163" spans="1:6" ht="15" customHeight="1">
      <c r="A163" s="68"/>
      <c r="B163" s="135"/>
      <c r="C163" s="128" t="s">
        <v>772</v>
      </c>
      <c r="D163" s="129" t="s">
        <v>773</v>
      </c>
      <c r="E163" s="136"/>
      <c r="F163" s="69"/>
    </row>
    <row r="164" spans="1:6" ht="15" customHeight="1">
      <c r="A164" s="68"/>
      <c r="B164" s="135"/>
      <c r="C164" s="128" t="s">
        <v>774</v>
      </c>
      <c r="D164" s="129" t="s">
        <v>775</v>
      </c>
      <c r="E164" s="136"/>
      <c r="F164" s="69"/>
    </row>
    <row r="165" spans="1:6" ht="15" customHeight="1">
      <c r="A165" s="68"/>
      <c r="B165" s="135"/>
      <c r="C165" s="128" t="s">
        <v>776</v>
      </c>
      <c r="D165" s="129" t="s">
        <v>777</v>
      </c>
      <c r="E165" s="136"/>
      <c r="F165" s="69"/>
    </row>
    <row r="166" spans="1:6" ht="15" customHeight="1">
      <c r="A166" s="68"/>
      <c r="B166" s="135"/>
      <c r="C166" s="128" t="s">
        <v>778</v>
      </c>
      <c r="D166" s="129" t="s">
        <v>777</v>
      </c>
      <c r="E166" s="136"/>
      <c r="F166" s="69"/>
    </row>
    <row r="167" spans="1:6" ht="15" customHeight="1">
      <c r="A167" s="68"/>
      <c r="B167" s="135"/>
      <c r="C167" s="128" t="s">
        <v>779</v>
      </c>
      <c r="D167" s="129" t="s">
        <v>780</v>
      </c>
      <c r="E167" s="136"/>
      <c r="F167" s="69"/>
    </row>
    <row r="168" spans="1:6" ht="15" customHeight="1">
      <c r="A168" s="68"/>
      <c r="B168" s="135"/>
      <c r="C168" s="128" t="s">
        <v>781</v>
      </c>
      <c r="D168" s="129" t="s">
        <v>780</v>
      </c>
      <c r="E168" s="136"/>
      <c r="F168" s="69"/>
    </row>
    <row r="169" spans="1:6" ht="15" customHeight="1">
      <c r="A169" s="68"/>
      <c r="B169" s="135"/>
      <c r="C169" s="128" t="s">
        <v>782</v>
      </c>
      <c r="D169" s="129" t="s">
        <v>783</v>
      </c>
      <c r="E169" s="136"/>
      <c r="F169" s="69"/>
    </row>
    <row r="170" spans="1:6" ht="15" customHeight="1">
      <c r="A170" s="68"/>
      <c r="B170" s="135"/>
      <c r="C170" s="128" t="s">
        <v>784</v>
      </c>
      <c r="D170" s="129" t="s">
        <v>785</v>
      </c>
      <c r="E170" s="136"/>
      <c r="F170" s="69"/>
    </row>
    <row r="171" spans="1:6" ht="15" customHeight="1">
      <c r="A171" s="68"/>
      <c r="B171" s="135"/>
      <c r="C171" s="128" t="s">
        <v>786</v>
      </c>
      <c r="D171" s="129" t="s">
        <v>787</v>
      </c>
      <c r="E171" s="136"/>
      <c r="F171" s="69"/>
    </row>
    <row r="172" spans="1:6" ht="15" customHeight="1">
      <c r="A172" s="68"/>
      <c r="B172" s="135"/>
      <c r="C172" s="128" t="s">
        <v>788</v>
      </c>
      <c r="D172" s="129" t="s">
        <v>789</v>
      </c>
      <c r="E172" s="136"/>
      <c r="F172" s="69"/>
    </row>
    <row r="173" spans="1:6" ht="15" customHeight="1">
      <c r="A173" s="68"/>
      <c r="B173" s="135"/>
      <c r="C173" s="128" t="s">
        <v>790</v>
      </c>
      <c r="D173" s="129" t="s">
        <v>791</v>
      </c>
      <c r="E173" s="136"/>
      <c r="F173" s="69"/>
    </row>
    <row r="174" spans="1:6" ht="15" customHeight="1">
      <c r="A174" s="68"/>
      <c r="B174" s="135"/>
      <c r="C174" s="128" t="s">
        <v>792</v>
      </c>
      <c r="D174" s="129" t="s">
        <v>793</v>
      </c>
      <c r="E174" s="136"/>
      <c r="F174" s="69"/>
    </row>
    <row r="175" spans="1:6" ht="15" customHeight="1">
      <c r="A175" s="68"/>
      <c r="B175" s="135"/>
      <c r="C175" s="128" t="s">
        <v>794</v>
      </c>
      <c r="D175" s="129" t="s">
        <v>321</v>
      </c>
      <c r="E175" s="136"/>
      <c r="F175" s="69"/>
    </row>
    <row r="176" spans="1:6" ht="15" customHeight="1">
      <c r="A176" s="68"/>
      <c r="B176" s="135"/>
      <c r="C176" s="128" t="s">
        <v>322</v>
      </c>
      <c r="D176" s="129" t="s">
        <v>323</v>
      </c>
      <c r="E176" s="136"/>
      <c r="F176" s="69"/>
    </row>
    <row r="177" spans="1:6" ht="15" customHeight="1">
      <c r="A177" s="68"/>
      <c r="B177" s="135"/>
      <c r="C177" s="128" t="s">
        <v>324</v>
      </c>
      <c r="D177" s="129" t="s">
        <v>325</v>
      </c>
      <c r="E177" s="136"/>
      <c r="F177" s="69"/>
    </row>
    <row r="178" spans="1:6" ht="15" customHeight="1">
      <c r="A178" s="68"/>
      <c r="B178" s="135"/>
      <c r="C178" s="128" t="s">
        <v>326</v>
      </c>
      <c r="D178" s="129" t="s">
        <v>327</v>
      </c>
      <c r="E178" s="136"/>
      <c r="F178" s="69"/>
    </row>
    <row r="179" spans="1:6" ht="15" customHeight="1">
      <c r="A179" s="68"/>
      <c r="B179" s="135"/>
      <c r="C179" s="128" t="s">
        <v>328</v>
      </c>
      <c r="D179" s="129" t="s">
        <v>329</v>
      </c>
      <c r="E179" s="136"/>
      <c r="F179" s="69"/>
    </row>
    <row r="180" spans="1:6" ht="15" customHeight="1">
      <c r="A180" s="68"/>
      <c r="B180" s="135"/>
      <c r="C180" s="128" t="s">
        <v>330</v>
      </c>
      <c r="D180" s="129" t="s">
        <v>331</v>
      </c>
      <c r="E180" s="136"/>
      <c r="F180" s="69"/>
    </row>
    <row r="181" spans="1:6" ht="15" customHeight="1">
      <c r="A181" s="68"/>
      <c r="B181" s="135"/>
      <c r="C181" s="128" t="s">
        <v>332</v>
      </c>
      <c r="D181" s="129" t="s">
        <v>333</v>
      </c>
      <c r="E181" s="136"/>
      <c r="F181" s="69"/>
    </row>
    <row r="182" spans="1:6" ht="15" customHeight="1">
      <c r="A182" s="68"/>
      <c r="B182" s="135"/>
      <c r="C182" s="128" t="s">
        <v>334</v>
      </c>
      <c r="D182" s="129" t="s">
        <v>329</v>
      </c>
      <c r="E182" s="136"/>
      <c r="F182" s="69"/>
    </row>
    <row r="183" spans="1:6" ht="15" customHeight="1">
      <c r="A183" s="68"/>
      <c r="B183" s="135"/>
      <c r="C183" s="128" t="s">
        <v>335</v>
      </c>
      <c r="D183" s="129" t="s">
        <v>336</v>
      </c>
      <c r="E183" s="136"/>
      <c r="F183" s="69"/>
    </row>
    <row r="184" spans="1:6" ht="15" customHeight="1">
      <c r="A184" s="68"/>
      <c r="B184" s="135"/>
      <c r="C184" s="128" t="s">
        <v>337</v>
      </c>
      <c r="D184" s="129" t="s">
        <v>336</v>
      </c>
      <c r="E184" s="136"/>
      <c r="F184" s="69"/>
    </row>
    <row r="185" spans="1:6" ht="15" customHeight="1">
      <c r="A185" s="68"/>
      <c r="B185" s="135"/>
      <c r="C185" s="128" t="s">
        <v>1440</v>
      </c>
      <c r="D185" s="129" t="s">
        <v>1441</v>
      </c>
      <c r="E185" s="136"/>
      <c r="F185" s="69"/>
    </row>
    <row r="186" spans="1:6" ht="15" customHeight="1">
      <c r="A186" s="68"/>
      <c r="B186" s="135"/>
      <c r="C186" s="128" t="s">
        <v>1442</v>
      </c>
      <c r="D186" s="129" t="s">
        <v>1443</v>
      </c>
      <c r="E186" s="136"/>
      <c r="F186" s="69"/>
    </row>
    <row r="187" spans="1:6" ht="15" customHeight="1">
      <c r="A187" s="68"/>
      <c r="B187" s="135"/>
      <c r="C187" s="144" t="s">
        <v>1444</v>
      </c>
      <c r="D187" s="145" t="s">
        <v>1</v>
      </c>
      <c r="E187" s="136"/>
      <c r="F187" s="69"/>
    </row>
    <row r="188" spans="1:6" ht="15.75">
      <c r="A188" s="68"/>
      <c r="B188" s="135"/>
      <c r="C188" s="295" t="s">
        <v>3</v>
      </c>
      <c r="D188" s="296"/>
      <c r="E188" s="136"/>
      <c r="F188" s="69"/>
    </row>
    <row r="189" spans="1:6" ht="15" customHeight="1">
      <c r="A189" s="68"/>
      <c r="B189" s="135"/>
      <c r="C189" s="142" t="s">
        <v>2</v>
      </c>
      <c r="D189" s="143" t="s">
        <v>3</v>
      </c>
      <c r="E189" s="136"/>
      <c r="F189" s="69"/>
    </row>
    <row r="190" spans="1:6" ht="15" customHeight="1">
      <c r="A190" s="68"/>
      <c r="B190" s="135"/>
      <c r="C190" s="128" t="s">
        <v>4</v>
      </c>
      <c r="D190" s="129" t="s">
        <v>5</v>
      </c>
      <c r="E190" s="136"/>
      <c r="F190" s="69"/>
    </row>
    <row r="191" spans="1:6" ht="15" customHeight="1">
      <c r="A191" s="68"/>
      <c r="B191" s="135"/>
      <c r="C191" s="128" t="s">
        <v>6</v>
      </c>
      <c r="D191" s="129" t="s">
        <v>5</v>
      </c>
      <c r="E191" s="136"/>
      <c r="F191" s="69"/>
    </row>
    <row r="192" spans="1:6" ht="15" customHeight="1">
      <c r="A192" s="68"/>
      <c r="B192" s="135"/>
      <c r="C192" s="128" t="s">
        <v>7</v>
      </c>
      <c r="D192" s="129" t="s">
        <v>8</v>
      </c>
      <c r="E192" s="136"/>
      <c r="F192" s="69"/>
    </row>
    <row r="193" spans="1:6" ht="15" customHeight="1">
      <c r="A193" s="68"/>
      <c r="B193" s="135"/>
      <c r="C193" s="128" t="s">
        <v>9</v>
      </c>
      <c r="D193" s="129" t="s">
        <v>10</v>
      </c>
      <c r="E193" s="136"/>
      <c r="F193" s="69"/>
    </row>
    <row r="194" spans="1:6" ht="15" customHeight="1">
      <c r="A194" s="68"/>
      <c r="B194" s="135"/>
      <c r="C194" s="128" t="s">
        <v>11</v>
      </c>
      <c r="D194" s="129" t="s">
        <v>12</v>
      </c>
      <c r="E194" s="136"/>
      <c r="F194" s="69"/>
    </row>
    <row r="195" spans="1:6" ht="15" customHeight="1">
      <c r="A195" s="68"/>
      <c r="B195" s="135"/>
      <c r="C195" s="128" t="s">
        <v>13</v>
      </c>
      <c r="D195" s="129" t="s">
        <v>14</v>
      </c>
      <c r="E195" s="136"/>
      <c r="F195" s="69"/>
    </row>
    <row r="196" spans="1:6" ht="15" customHeight="1">
      <c r="A196" s="68"/>
      <c r="B196" s="135"/>
      <c r="C196" s="128" t="s">
        <v>15</v>
      </c>
      <c r="D196" s="129" t="s">
        <v>16</v>
      </c>
      <c r="E196" s="136"/>
      <c r="F196" s="69"/>
    </row>
    <row r="197" spans="1:6" ht="15" customHeight="1">
      <c r="A197" s="68"/>
      <c r="B197" s="135"/>
      <c r="C197" s="128" t="s">
        <v>17</v>
      </c>
      <c r="D197" s="129" t="s">
        <v>18</v>
      </c>
      <c r="E197" s="136"/>
      <c r="F197" s="69"/>
    </row>
    <row r="198" spans="1:6" ht="15" customHeight="1">
      <c r="A198" s="68"/>
      <c r="B198" s="135"/>
      <c r="C198" s="128" t="s">
        <v>19</v>
      </c>
      <c r="D198" s="129" t="s">
        <v>1116</v>
      </c>
      <c r="E198" s="136"/>
      <c r="F198" s="69"/>
    </row>
    <row r="199" spans="1:6" ht="15" customHeight="1">
      <c r="A199" s="68"/>
      <c r="B199" s="135"/>
      <c r="C199" s="128" t="s">
        <v>29</v>
      </c>
      <c r="D199" s="129" t="s">
        <v>30</v>
      </c>
      <c r="E199" s="136"/>
      <c r="F199" s="69"/>
    </row>
    <row r="200" spans="1:6" ht="15" customHeight="1">
      <c r="A200" s="68"/>
      <c r="B200" s="135"/>
      <c r="C200" s="128" t="s">
        <v>31</v>
      </c>
      <c r="D200" s="129" t="s">
        <v>32</v>
      </c>
      <c r="E200" s="136"/>
      <c r="F200" s="69"/>
    </row>
    <row r="201" spans="1:6" ht="15" customHeight="1">
      <c r="A201" s="68"/>
      <c r="B201" s="135"/>
      <c r="C201" s="128" t="s">
        <v>33</v>
      </c>
      <c r="D201" s="129" t="s">
        <v>34</v>
      </c>
      <c r="E201" s="136"/>
      <c r="F201" s="69"/>
    </row>
    <row r="202" spans="1:6" ht="15" customHeight="1">
      <c r="A202" s="68"/>
      <c r="B202" s="135"/>
      <c r="C202" s="128" t="s">
        <v>35</v>
      </c>
      <c r="D202" s="129" t="s">
        <v>36</v>
      </c>
      <c r="E202" s="136"/>
      <c r="F202" s="69"/>
    </row>
    <row r="203" spans="1:6" ht="15" customHeight="1">
      <c r="A203" s="68"/>
      <c r="B203" s="135"/>
      <c r="C203" s="128" t="s">
        <v>37</v>
      </c>
      <c r="D203" s="129" t="s">
        <v>32</v>
      </c>
      <c r="E203" s="136"/>
      <c r="F203" s="69"/>
    </row>
    <row r="204" spans="1:6" ht="15" customHeight="1">
      <c r="A204" s="68"/>
      <c r="B204" s="135"/>
      <c r="C204" s="128" t="s">
        <v>38</v>
      </c>
      <c r="D204" s="129" t="s">
        <v>39</v>
      </c>
      <c r="E204" s="136"/>
      <c r="F204" s="69"/>
    </row>
    <row r="205" spans="1:6" ht="15" customHeight="1">
      <c r="A205" s="68"/>
      <c r="B205" s="135"/>
      <c r="C205" s="144" t="s">
        <v>40</v>
      </c>
      <c r="D205" s="145" t="s">
        <v>39</v>
      </c>
      <c r="E205" s="136"/>
      <c r="F205" s="69"/>
    </row>
    <row r="206" spans="1:6" ht="15.75">
      <c r="A206" s="68"/>
      <c r="B206" s="135"/>
      <c r="C206" s="295" t="s">
        <v>69</v>
      </c>
      <c r="D206" s="296"/>
      <c r="E206" s="136"/>
      <c r="F206" s="69"/>
    </row>
    <row r="207" spans="1:6" ht="15" customHeight="1">
      <c r="A207" s="68"/>
      <c r="B207" s="135"/>
      <c r="C207" s="142" t="s">
        <v>41</v>
      </c>
      <c r="D207" s="143" t="s">
        <v>69</v>
      </c>
      <c r="E207" s="136"/>
      <c r="F207" s="69"/>
    </row>
    <row r="208" spans="1:6" ht="15" customHeight="1">
      <c r="A208" s="68"/>
      <c r="B208" s="135"/>
      <c r="C208" s="128" t="s">
        <v>70</v>
      </c>
      <c r="D208" s="129" t="s">
        <v>1142</v>
      </c>
      <c r="E208" s="136"/>
      <c r="F208" s="69"/>
    </row>
    <row r="209" spans="1:6" ht="15" customHeight="1">
      <c r="A209" s="68"/>
      <c r="B209" s="135"/>
      <c r="C209" s="128" t="s">
        <v>1143</v>
      </c>
      <c r="D209" s="129" t="s">
        <v>1142</v>
      </c>
      <c r="E209" s="136"/>
      <c r="F209" s="69"/>
    </row>
    <row r="210" spans="1:6" ht="15" customHeight="1">
      <c r="A210" s="68"/>
      <c r="B210" s="135"/>
      <c r="C210" s="128" t="s">
        <v>1144</v>
      </c>
      <c r="D210" s="129" t="s">
        <v>1145</v>
      </c>
      <c r="E210" s="136"/>
      <c r="F210" s="69"/>
    </row>
    <row r="211" spans="1:6" ht="15" customHeight="1">
      <c r="A211" s="68"/>
      <c r="B211" s="135"/>
      <c r="C211" s="128" t="s">
        <v>1146</v>
      </c>
      <c r="D211" s="129" t="s">
        <v>1145</v>
      </c>
      <c r="E211" s="136"/>
      <c r="F211" s="69"/>
    </row>
    <row r="212" spans="1:6" ht="15" customHeight="1">
      <c r="A212" s="68"/>
      <c r="B212" s="135"/>
      <c r="C212" s="128" t="s">
        <v>1147</v>
      </c>
      <c r="D212" s="129" t="s">
        <v>1148</v>
      </c>
      <c r="E212" s="136"/>
      <c r="F212" s="69"/>
    </row>
    <row r="213" spans="1:6" ht="15" customHeight="1">
      <c r="A213" s="68"/>
      <c r="B213" s="135"/>
      <c r="C213" s="144" t="s">
        <v>1149</v>
      </c>
      <c r="D213" s="145" t="s">
        <v>1148</v>
      </c>
      <c r="E213" s="136"/>
      <c r="F213" s="69"/>
    </row>
    <row r="214" spans="1:6" ht="15.75">
      <c r="A214" s="68"/>
      <c r="B214" s="135"/>
      <c r="C214" s="295" t="s">
        <v>1151</v>
      </c>
      <c r="D214" s="296"/>
      <c r="E214" s="136"/>
      <c r="F214" s="69"/>
    </row>
    <row r="215" spans="1:6" ht="15" customHeight="1">
      <c r="A215" s="68"/>
      <c r="B215" s="135"/>
      <c r="C215" s="142" t="s">
        <v>1150</v>
      </c>
      <c r="D215" s="143" t="s">
        <v>1151</v>
      </c>
      <c r="E215" s="136"/>
      <c r="F215" s="69"/>
    </row>
    <row r="216" spans="1:6" ht="15" customHeight="1">
      <c r="A216" s="68"/>
      <c r="B216" s="135"/>
      <c r="C216" s="128" t="s">
        <v>1152</v>
      </c>
      <c r="D216" s="129" t="s">
        <v>1485</v>
      </c>
      <c r="E216" s="136"/>
      <c r="F216" s="69"/>
    </row>
    <row r="217" spans="1:6" ht="15" customHeight="1">
      <c r="A217" s="68"/>
      <c r="B217" s="135"/>
      <c r="C217" s="128" t="s">
        <v>1486</v>
      </c>
      <c r="D217" s="129" t="s">
        <v>1485</v>
      </c>
      <c r="E217" s="136"/>
      <c r="F217" s="69"/>
    </row>
    <row r="218" spans="1:6" ht="15" customHeight="1">
      <c r="A218" s="68"/>
      <c r="B218" s="135"/>
      <c r="C218" s="128" t="s">
        <v>1487</v>
      </c>
      <c r="D218" s="129" t="s">
        <v>1488</v>
      </c>
      <c r="E218" s="136"/>
      <c r="F218" s="69"/>
    </row>
    <row r="219" spans="1:6" ht="15" customHeight="1">
      <c r="A219" s="68"/>
      <c r="B219" s="135"/>
      <c r="C219" s="128" t="s">
        <v>1489</v>
      </c>
      <c r="D219" s="129" t="s">
        <v>1488</v>
      </c>
      <c r="E219" s="136"/>
      <c r="F219" s="69"/>
    </row>
    <row r="220" spans="1:6" ht="15" customHeight="1">
      <c r="A220" s="68"/>
      <c r="B220" s="135"/>
      <c r="C220" s="128" t="s">
        <v>1490</v>
      </c>
      <c r="D220" s="129" t="s">
        <v>1491</v>
      </c>
      <c r="E220" s="136"/>
      <c r="F220" s="69"/>
    </row>
    <row r="221" spans="1:6" ht="15" customHeight="1">
      <c r="A221" s="68"/>
      <c r="B221" s="135"/>
      <c r="C221" s="128" t="s">
        <v>1492</v>
      </c>
      <c r="D221" s="129" t="s">
        <v>1491</v>
      </c>
      <c r="E221" s="136"/>
      <c r="F221" s="69"/>
    </row>
    <row r="222" spans="1:6" ht="15" customHeight="1">
      <c r="A222" s="68"/>
      <c r="B222" s="135"/>
      <c r="C222" s="128" t="s">
        <v>1493</v>
      </c>
      <c r="D222" s="129" t="s">
        <v>1494</v>
      </c>
      <c r="E222" s="136"/>
      <c r="F222" s="69"/>
    </row>
    <row r="223" spans="1:6" ht="15" customHeight="1">
      <c r="A223" s="68"/>
      <c r="B223" s="135"/>
      <c r="C223" s="128" t="s">
        <v>1495</v>
      </c>
      <c r="D223" s="129" t="s">
        <v>1494</v>
      </c>
      <c r="E223" s="136"/>
      <c r="F223" s="69"/>
    </row>
    <row r="224" spans="1:6" ht="15" customHeight="1">
      <c r="A224" s="68"/>
      <c r="B224" s="135"/>
      <c r="C224" s="128" t="s">
        <v>1496</v>
      </c>
      <c r="D224" s="129" t="s">
        <v>479</v>
      </c>
      <c r="E224" s="136"/>
      <c r="F224" s="69"/>
    </row>
    <row r="225" spans="1:6" ht="15" customHeight="1">
      <c r="A225" s="68"/>
      <c r="B225" s="135"/>
      <c r="C225" s="128" t="s">
        <v>480</v>
      </c>
      <c r="D225" s="129" t="s">
        <v>481</v>
      </c>
      <c r="E225" s="136"/>
      <c r="F225" s="69"/>
    </row>
    <row r="226" spans="1:6" ht="15" customHeight="1">
      <c r="A226" s="68"/>
      <c r="B226" s="135"/>
      <c r="C226" s="144" t="s">
        <v>482</v>
      </c>
      <c r="D226" s="145" t="s">
        <v>483</v>
      </c>
      <c r="E226" s="136"/>
      <c r="F226" s="69"/>
    </row>
    <row r="227" spans="1:6" ht="15.75">
      <c r="A227" s="68"/>
      <c r="B227" s="135"/>
      <c r="C227" s="295" t="s">
        <v>485</v>
      </c>
      <c r="D227" s="296"/>
      <c r="E227" s="136"/>
      <c r="F227" s="69"/>
    </row>
    <row r="228" spans="1:6" ht="15" customHeight="1">
      <c r="A228" s="68"/>
      <c r="B228" s="135"/>
      <c r="C228" s="142" t="s">
        <v>484</v>
      </c>
      <c r="D228" s="143" t="s">
        <v>485</v>
      </c>
      <c r="E228" s="136"/>
      <c r="F228" s="69"/>
    </row>
    <row r="229" spans="1:6" ht="15" customHeight="1">
      <c r="A229" s="68"/>
      <c r="B229" s="135"/>
      <c r="C229" s="128" t="s">
        <v>486</v>
      </c>
      <c r="D229" s="129" t="s">
        <v>487</v>
      </c>
      <c r="E229" s="136"/>
      <c r="F229" s="69"/>
    </row>
    <row r="230" spans="1:6" ht="15" customHeight="1">
      <c r="A230" s="68"/>
      <c r="B230" s="135"/>
      <c r="C230" s="128" t="s">
        <v>488</v>
      </c>
      <c r="D230" s="129" t="s">
        <v>489</v>
      </c>
      <c r="E230" s="136"/>
      <c r="F230" s="69"/>
    </row>
    <row r="231" spans="1:6" ht="15" customHeight="1">
      <c r="A231" s="68"/>
      <c r="B231" s="135"/>
      <c r="C231" s="128" t="s">
        <v>490</v>
      </c>
      <c r="D231" s="129" t="s">
        <v>491</v>
      </c>
      <c r="E231" s="136"/>
      <c r="F231" s="69"/>
    </row>
    <row r="232" spans="1:6" ht="15" customHeight="1">
      <c r="A232" s="68"/>
      <c r="B232" s="135"/>
      <c r="C232" s="128" t="s">
        <v>492</v>
      </c>
      <c r="D232" s="129" t="s">
        <v>493</v>
      </c>
      <c r="E232" s="136"/>
      <c r="F232" s="69"/>
    </row>
    <row r="233" spans="1:6" ht="15" customHeight="1">
      <c r="A233" s="68"/>
      <c r="B233" s="135"/>
      <c r="C233" s="128" t="s">
        <v>494</v>
      </c>
      <c r="D233" s="129" t="s">
        <v>495</v>
      </c>
      <c r="E233" s="136"/>
      <c r="F233" s="69"/>
    </row>
    <row r="234" spans="1:6" ht="15" customHeight="1">
      <c r="A234" s="68"/>
      <c r="B234" s="135"/>
      <c r="C234" s="128" t="s">
        <v>496</v>
      </c>
      <c r="D234" s="129" t="s">
        <v>497</v>
      </c>
      <c r="E234" s="136"/>
      <c r="F234" s="69"/>
    </row>
    <row r="235" spans="1:6" ht="15" customHeight="1">
      <c r="A235" s="68"/>
      <c r="B235" s="135"/>
      <c r="C235" s="128" t="s">
        <v>498</v>
      </c>
      <c r="D235" s="129" t="s">
        <v>499</v>
      </c>
      <c r="E235" s="136"/>
      <c r="F235" s="69"/>
    </row>
    <row r="236" spans="1:6" ht="15" customHeight="1">
      <c r="A236" s="68"/>
      <c r="B236" s="135"/>
      <c r="C236" s="128" t="s">
        <v>500</v>
      </c>
      <c r="D236" s="129" t="s">
        <v>501</v>
      </c>
      <c r="E236" s="136"/>
      <c r="F236" s="69"/>
    </row>
    <row r="237" spans="1:6" ht="15" customHeight="1">
      <c r="A237" s="68"/>
      <c r="B237" s="135"/>
      <c r="C237" s="128" t="s">
        <v>502</v>
      </c>
      <c r="D237" s="129" t="s">
        <v>452</v>
      </c>
      <c r="E237" s="136"/>
      <c r="F237" s="69"/>
    </row>
    <row r="238" spans="1:6" ht="15" customHeight="1">
      <c r="A238" s="68"/>
      <c r="B238" s="135"/>
      <c r="C238" s="128" t="s">
        <v>453</v>
      </c>
      <c r="D238" s="129" t="s">
        <v>454</v>
      </c>
      <c r="E238" s="136"/>
      <c r="F238" s="69"/>
    </row>
    <row r="239" spans="1:6" ht="15" customHeight="1">
      <c r="A239" s="68"/>
      <c r="B239" s="135"/>
      <c r="C239" s="128" t="s">
        <v>455</v>
      </c>
      <c r="D239" s="129" t="s">
        <v>456</v>
      </c>
      <c r="E239" s="136"/>
      <c r="F239" s="69"/>
    </row>
    <row r="240" spans="1:6" ht="15" customHeight="1">
      <c r="A240" s="68"/>
      <c r="B240" s="135"/>
      <c r="C240" s="128" t="s">
        <v>457</v>
      </c>
      <c r="D240" s="129" t="s">
        <v>458</v>
      </c>
      <c r="E240" s="136"/>
      <c r="F240" s="69"/>
    </row>
    <row r="241" spans="1:6" ht="15" customHeight="1">
      <c r="A241" s="68"/>
      <c r="B241" s="135"/>
      <c r="C241" s="128" t="s">
        <v>459</v>
      </c>
      <c r="D241" s="129" t="s">
        <v>460</v>
      </c>
      <c r="E241" s="136"/>
      <c r="F241" s="69"/>
    </row>
    <row r="242" spans="1:6" ht="15" customHeight="1">
      <c r="A242" s="68"/>
      <c r="B242" s="135"/>
      <c r="C242" s="128" t="s">
        <v>461</v>
      </c>
      <c r="D242" s="129" t="s">
        <v>462</v>
      </c>
      <c r="E242" s="136"/>
      <c r="F242" s="69"/>
    </row>
    <row r="243" spans="1:6" ht="15" customHeight="1">
      <c r="A243" s="68"/>
      <c r="B243" s="135"/>
      <c r="C243" s="128" t="s">
        <v>463</v>
      </c>
      <c r="D243" s="129" t="s">
        <v>464</v>
      </c>
      <c r="E243" s="136"/>
      <c r="F243" s="69"/>
    </row>
    <row r="244" spans="1:6" ht="15" customHeight="1">
      <c r="A244" s="68"/>
      <c r="B244" s="135"/>
      <c r="C244" s="128" t="s">
        <v>465</v>
      </c>
      <c r="D244" s="129" t="s">
        <v>466</v>
      </c>
      <c r="E244" s="136"/>
      <c r="F244" s="69"/>
    </row>
    <row r="245" spans="1:6" ht="15" customHeight="1">
      <c r="A245" s="68"/>
      <c r="B245" s="135"/>
      <c r="C245" s="144" t="s">
        <v>467</v>
      </c>
      <c r="D245" s="145" t="s">
        <v>462</v>
      </c>
      <c r="E245" s="136"/>
      <c r="F245" s="69"/>
    </row>
    <row r="246" spans="1:6" ht="15.75">
      <c r="A246" s="68"/>
      <c r="B246" s="135"/>
      <c r="C246" s="295" t="s">
        <v>469</v>
      </c>
      <c r="D246" s="296"/>
      <c r="E246" s="136"/>
      <c r="F246" s="69"/>
    </row>
    <row r="247" spans="1:6" ht="15" customHeight="1">
      <c r="A247" s="68"/>
      <c r="B247" s="135"/>
      <c r="C247" s="142" t="s">
        <v>468</v>
      </c>
      <c r="D247" s="143" t="s">
        <v>469</v>
      </c>
      <c r="E247" s="136"/>
      <c r="F247" s="69"/>
    </row>
    <row r="248" spans="1:6" ht="15" customHeight="1">
      <c r="A248" s="68"/>
      <c r="B248" s="135"/>
      <c r="C248" s="128" t="s">
        <v>470</v>
      </c>
      <c r="D248" s="129" t="s">
        <v>471</v>
      </c>
      <c r="E248" s="136"/>
      <c r="F248" s="69"/>
    </row>
    <row r="249" spans="1:6" ht="15" customHeight="1">
      <c r="A249" s="68"/>
      <c r="B249" s="135"/>
      <c r="C249" s="128" t="s">
        <v>472</v>
      </c>
      <c r="D249" s="129" t="s">
        <v>473</v>
      </c>
      <c r="E249" s="136"/>
      <c r="F249" s="69"/>
    </row>
    <row r="250" spans="1:6" ht="15" customHeight="1">
      <c r="A250" s="68"/>
      <c r="B250" s="135"/>
      <c r="C250" s="128" t="s">
        <v>474</v>
      </c>
      <c r="D250" s="129" t="s">
        <v>475</v>
      </c>
      <c r="E250" s="136"/>
      <c r="F250" s="69"/>
    </row>
    <row r="251" spans="1:6" ht="15" customHeight="1">
      <c r="A251" s="68"/>
      <c r="B251" s="135"/>
      <c r="C251" s="128" t="s">
        <v>476</v>
      </c>
      <c r="D251" s="129" t="s">
        <v>477</v>
      </c>
      <c r="E251" s="136"/>
      <c r="F251" s="69"/>
    </row>
    <row r="252" spans="1:6" ht="15" customHeight="1">
      <c r="A252" s="68"/>
      <c r="B252" s="135"/>
      <c r="C252" s="128" t="s">
        <v>478</v>
      </c>
      <c r="D252" s="129" t="s">
        <v>986</v>
      </c>
      <c r="E252" s="136"/>
      <c r="F252" s="69"/>
    </row>
    <row r="253" spans="1:6" ht="15" customHeight="1">
      <c r="A253" s="68"/>
      <c r="B253" s="135"/>
      <c r="C253" s="128" t="s">
        <v>987</v>
      </c>
      <c r="D253" s="129" t="s">
        <v>988</v>
      </c>
      <c r="E253" s="136"/>
      <c r="F253" s="69"/>
    </row>
    <row r="254" spans="1:6" ht="15" customHeight="1">
      <c r="A254" s="68"/>
      <c r="B254" s="135"/>
      <c r="C254" s="128" t="s">
        <v>989</v>
      </c>
      <c r="D254" s="129" t="s">
        <v>990</v>
      </c>
      <c r="E254" s="136"/>
      <c r="F254" s="69"/>
    </row>
    <row r="255" spans="1:6" ht="15" customHeight="1">
      <c r="A255" s="68"/>
      <c r="B255" s="135"/>
      <c r="C255" s="128" t="s">
        <v>991</v>
      </c>
      <c r="D255" s="129" t="s">
        <v>992</v>
      </c>
      <c r="E255" s="136"/>
      <c r="F255" s="69"/>
    </row>
    <row r="256" spans="1:6" ht="15" customHeight="1">
      <c r="A256" s="68"/>
      <c r="B256" s="135"/>
      <c r="C256" s="128" t="s">
        <v>993</v>
      </c>
      <c r="D256" s="129" t="s">
        <v>994</v>
      </c>
      <c r="E256" s="136"/>
      <c r="F256" s="69"/>
    </row>
    <row r="257" spans="1:6" ht="15" customHeight="1">
      <c r="A257" s="68"/>
      <c r="B257" s="135"/>
      <c r="C257" s="128" t="s">
        <v>995</v>
      </c>
      <c r="D257" s="129" t="s">
        <v>996</v>
      </c>
      <c r="E257" s="136"/>
      <c r="F257" s="69"/>
    </row>
    <row r="258" spans="1:6" ht="15" customHeight="1">
      <c r="A258" s="68"/>
      <c r="B258" s="135"/>
      <c r="C258" s="128" t="s">
        <v>997</v>
      </c>
      <c r="D258" s="129" t="s">
        <v>998</v>
      </c>
      <c r="E258" s="136"/>
      <c r="F258" s="69"/>
    </row>
    <row r="259" spans="1:6" ht="15" customHeight="1">
      <c r="A259" s="68"/>
      <c r="B259" s="135"/>
      <c r="C259" s="128" t="s">
        <v>999</v>
      </c>
      <c r="D259" s="129" t="s">
        <v>1000</v>
      </c>
      <c r="E259" s="136"/>
      <c r="F259" s="69"/>
    </row>
    <row r="260" spans="1:6" ht="15" customHeight="1">
      <c r="A260" s="68"/>
      <c r="B260" s="135"/>
      <c r="C260" s="128" t="s">
        <v>1001</v>
      </c>
      <c r="D260" s="129" t="s">
        <v>1002</v>
      </c>
      <c r="E260" s="136"/>
      <c r="F260" s="69"/>
    </row>
    <row r="261" spans="1:6" ht="15" customHeight="1">
      <c r="A261" s="68"/>
      <c r="B261" s="135"/>
      <c r="C261" s="128" t="s">
        <v>1003</v>
      </c>
      <c r="D261" s="129" t="s">
        <v>1004</v>
      </c>
      <c r="E261" s="136"/>
      <c r="F261" s="69"/>
    </row>
    <row r="262" spans="1:6" ht="15" customHeight="1">
      <c r="A262" s="68"/>
      <c r="B262" s="135"/>
      <c r="C262" s="128" t="s">
        <v>1005</v>
      </c>
      <c r="D262" s="129" t="s">
        <v>1006</v>
      </c>
      <c r="E262" s="136"/>
      <c r="F262" s="69"/>
    </row>
    <row r="263" spans="1:6" ht="15" customHeight="1">
      <c r="A263" s="68"/>
      <c r="B263" s="135"/>
      <c r="C263" s="144" t="s">
        <v>1007</v>
      </c>
      <c r="D263" s="145" t="s">
        <v>1008</v>
      </c>
      <c r="E263" s="136"/>
      <c r="F263" s="69"/>
    </row>
    <row r="264" spans="1:6" ht="15.75">
      <c r="A264" s="68"/>
      <c r="B264" s="135"/>
      <c r="C264" s="295" t="s">
        <v>1010</v>
      </c>
      <c r="D264" s="296"/>
      <c r="E264" s="136"/>
      <c r="F264" s="69"/>
    </row>
    <row r="265" spans="1:6" ht="15" customHeight="1">
      <c r="A265" s="68"/>
      <c r="B265" s="135"/>
      <c r="C265" s="142" t="s">
        <v>1009</v>
      </c>
      <c r="D265" s="143" t="s">
        <v>1010</v>
      </c>
      <c r="E265" s="136"/>
      <c r="F265" s="69"/>
    </row>
    <row r="266" spans="1:6" ht="15" customHeight="1">
      <c r="A266" s="68"/>
      <c r="B266" s="135"/>
      <c r="C266" s="128" t="s">
        <v>1011</v>
      </c>
      <c r="D266" s="129" t="s">
        <v>1012</v>
      </c>
      <c r="E266" s="136"/>
      <c r="F266" s="69"/>
    </row>
    <row r="267" spans="1:6" ht="15" customHeight="1">
      <c r="A267" s="68"/>
      <c r="B267" s="135"/>
      <c r="C267" s="128" t="s">
        <v>1013</v>
      </c>
      <c r="D267" s="129" t="s">
        <v>1012</v>
      </c>
      <c r="E267" s="136"/>
      <c r="F267" s="69"/>
    </row>
    <row r="268" spans="1:6" ht="15" customHeight="1">
      <c r="A268" s="68"/>
      <c r="B268" s="135"/>
      <c r="C268" s="128" t="s">
        <v>1014</v>
      </c>
      <c r="D268" s="129" t="s">
        <v>1015</v>
      </c>
      <c r="E268" s="136"/>
      <c r="F268" s="69"/>
    </row>
    <row r="269" spans="1:6" ht="15" customHeight="1">
      <c r="A269" s="68"/>
      <c r="B269" s="135"/>
      <c r="C269" s="128" t="s">
        <v>1016</v>
      </c>
      <c r="D269" s="129" t="s">
        <v>1015</v>
      </c>
      <c r="E269" s="136"/>
      <c r="F269" s="69"/>
    </row>
    <row r="270" spans="1:6" ht="15" customHeight="1">
      <c r="A270" s="68"/>
      <c r="B270" s="135"/>
      <c r="C270" s="128" t="s">
        <v>1017</v>
      </c>
      <c r="D270" s="129" t="s">
        <v>1018</v>
      </c>
      <c r="E270" s="136"/>
      <c r="F270" s="69"/>
    </row>
    <row r="271" spans="1:6" ht="15" customHeight="1">
      <c r="A271" s="68"/>
      <c r="B271" s="135"/>
      <c r="C271" s="128" t="s">
        <v>1019</v>
      </c>
      <c r="D271" s="129" t="s">
        <v>1020</v>
      </c>
      <c r="E271" s="136"/>
      <c r="F271" s="69"/>
    </row>
    <row r="272" spans="1:6" ht="15" customHeight="1">
      <c r="A272" s="68"/>
      <c r="B272" s="135"/>
      <c r="C272" s="128" t="s">
        <v>1021</v>
      </c>
      <c r="D272" s="129" t="s">
        <v>528</v>
      </c>
      <c r="E272" s="136"/>
      <c r="F272" s="69"/>
    </row>
    <row r="273" spans="1:6" ht="15" customHeight="1">
      <c r="A273" s="68"/>
      <c r="B273" s="135"/>
      <c r="C273" s="144" t="s">
        <v>529</v>
      </c>
      <c r="D273" s="145" t="s">
        <v>528</v>
      </c>
      <c r="E273" s="136"/>
      <c r="F273" s="69"/>
    </row>
    <row r="274" spans="1:6" ht="15.75">
      <c r="A274" s="68"/>
      <c r="B274" s="135"/>
      <c r="C274" s="295" t="s">
        <v>531</v>
      </c>
      <c r="D274" s="296"/>
      <c r="E274" s="136"/>
      <c r="F274" s="69"/>
    </row>
    <row r="275" spans="1:6" ht="15" customHeight="1">
      <c r="A275" s="68"/>
      <c r="B275" s="135"/>
      <c r="C275" s="142" t="s">
        <v>530</v>
      </c>
      <c r="D275" s="143" t="s">
        <v>531</v>
      </c>
      <c r="E275" s="136"/>
      <c r="F275" s="69"/>
    </row>
    <row r="276" spans="1:6" ht="15" customHeight="1">
      <c r="A276" s="68"/>
      <c r="B276" s="135"/>
      <c r="C276" s="128" t="s">
        <v>532</v>
      </c>
      <c r="D276" s="129" t="s">
        <v>533</v>
      </c>
      <c r="E276" s="136"/>
      <c r="F276" s="69"/>
    </row>
    <row r="277" spans="1:6" ht="15" customHeight="1">
      <c r="A277" s="68"/>
      <c r="B277" s="135"/>
      <c r="C277" s="128" t="s">
        <v>534</v>
      </c>
      <c r="D277" s="129" t="s">
        <v>535</v>
      </c>
      <c r="E277" s="136"/>
      <c r="F277" s="69"/>
    </row>
    <row r="278" spans="1:6" ht="15" customHeight="1">
      <c r="A278" s="68"/>
      <c r="B278" s="135"/>
      <c r="C278" s="128" t="s">
        <v>536</v>
      </c>
      <c r="D278" s="129" t="s">
        <v>537</v>
      </c>
      <c r="E278" s="136"/>
      <c r="F278" s="69"/>
    </row>
    <row r="279" spans="1:6" ht="15" customHeight="1">
      <c r="A279" s="68"/>
      <c r="B279" s="135"/>
      <c r="C279" s="128" t="s">
        <v>538</v>
      </c>
      <c r="D279" s="129" t="s">
        <v>539</v>
      </c>
      <c r="E279" s="136"/>
      <c r="F279" s="69"/>
    </row>
    <row r="280" spans="1:6" ht="15" customHeight="1">
      <c r="A280" s="68"/>
      <c r="B280" s="135"/>
      <c r="C280" s="128" t="s">
        <v>540</v>
      </c>
      <c r="D280" s="129" t="s">
        <v>541</v>
      </c>
      <c r="E280" s="136"/>
      <c r="F280" s="69"/>
    </row>
    <row r="281" spans="1:6" ht="15" customHeight="1">
      <c r="A281" s="68"/>
      <c r="B281" s="135"/>
      <c r="C281" s="128" t="s">
        <v>542</v>
      </c>
      <c r="D281" s="129" t="s">
        <v>543</v>
      </c>
      <c r="E281" s="136"/>
      <c r="F281" s="69"/>
    </row>
    <row r="282" spans="1:6" ht="15" customHeight="1">
      <c r="A282" s="68"/>
      <c r="B282" s="135"/>
      <c r="C282" s="128" t="s">
        <v>544</v>
      </c>
      <c r="D282" s="129" t="s">
        <v>545</v>
      </c>
      <c r="E282" s="136"/>
      <c r="F282" s="69"/>
    </row>
    <row r="283" spans="1:6" ht="15" customHeight="1">
      <c r="A283" s="68"/>
      <c r="B283" s="135"/>
      <c r="C283" s="128" t="s">
        <v>546</v>
      </c>
      <c r="D283" s="129" t="s">
        <v>547</v>
      </c>
      <c r="E283" s="136"/>
      <c r="F283" s="69"/>
    </row>
    <row r="284" spans="1:6" ht="15" customHeight="1">
      <c r="A284" s="68"/>
      <c r="B284" s="135"/>
      <c r="C284" s="128" t="s">
        <v>548</v>
      </c>
      <c r="D284" s="129" t="s">
        <v>549</v>
      </c>
      <c r="E284" s="136"/>
      <c r="F284" s="69"/>
    </row>
    <row r="285" spans="1:6" ht="15" customHeight="1">
      <c r="A285" s="68"/>
      <c r="B285" s="135"/>
      <c r="C285" s="128" t="s">
        <v>550</v>
      </c>
      <c r="D285" s="129" t="s">
        <v>549</v>
      </c>
      <c r="E285" s="136"/>
      <c r="F285" s="69"/>
    </row>
    <row r="286" spans="1:6" ht="15" customHeight="1">
      <c r="A286" s="68"/>
      <c r="B286" s="135"/>
      <c r="C286" s="128" t="s">
        <v>551</v>
      </c>
      <c r="D286" s="129" t="s">
        <v>218</v>
      </c>
      <c r="E286" s="136"/>
      <c r="F286" s="69"/>
    </row>
    <row r="287" spans="1:6" ht="15" customHeight="1">
      <c r="A287" s="68"/>
      <c r="B287" s="135"/>
      <c r="C287" s="128" t="s">
        <v>219</v>
      </c>
      <c r="D287" s="129" t="s">
        <v>218</v>
      </c>
      <c r="E287" s="136"/>
      <c r="F287" s="69"/>
    </row>
    <row r="288" spans="1:6" ht="15" customHeight="1">
      <c r="A288" s="68"/>
      <c r="B288" s="135"/>
      <c r="C288" s="128" t="s">
        <v>220</v>
      </c>
      <c r="D288" s="129" t="s">
        <v>221</v>
      </c>
      <c r="E288" s="136"/>
      <c r="F288" s="69"/>
    </row>
    <row r="289" spans="1:6" ht="15" customHeight="1">
      <c r="A289" s="68"/>
      <c r="B289" s="135"/>
      <c r="C289" s="128" t="s">
        <v>222</v>
      </c>
      <c r="D289" s="129" t="s">
        <v>223</v>
      </c>
      <c r="E289" s="136"/>
      <c r="F289" s="69"/>
    </row>
    <row r="290" spans="1:6" ht="15" customHeight="1">
      <c r="A290" s="68"/>
      <c r="B290" s="135"/>
      <c r="C290" s="128" t="s">
        <v>224</v>
      </c>
      <c r="D290" s="129" t="s">
        <v>225</v>
      </c>
      <c r="E290" s="136"/>
      <c r="F290" s="69"/>
    </row>
    <row r="291" spans="1:6" ht="15" customHeight="1">
      <c r="A291" s="68"/>
      <c r="B291" s="135"/>
      <c r="C291" s="128" t="s">
        <v>226</v>
      </c>
      <c r="D291" s="129" t="s">
        <v>227</v>
      </c>
      <c r="E291" s="136"/>
      <c r="F291" s="69"/>
    </row>
    <row r="292" spans="1:6" ht="15" customHeight="1">
      <c r="A292" s="68"/>
      <c r="B292" s="135"/>
      <c r="C292" s="128" t="s">
        <v>228</v>
      </c>
      <c r="D292" s="129" t="s">
        <v>668</v>
      </c>
      <c r="E292" s="136"/>
      <c r="F292" s="69"/>
    </row>
    <row r="293" spans="1:6" ht="15" customHeight="1">
      <c r="A293" s="68"/>
      <c r="B293" s="135"/>
      <c r="C293" s="128" t="s">
        <v>669</v>
      </c>
      <c r="D293" s="129" t="s">
        <v>670</v>
      </c>
      <c r="E293" s="136"/>
      <c r="F293" s="69"/>
    </row>
    <row r="294" spans="1:6" ht="15" customHeight="1">
      <c r="A294" s="68"/>
      <c r="B294" s="135"/>
      <c r="C294" s="128" t="s">
        <v>671</v>
      </c>
      <c r="D294" s="129" t="s">
        <v>672</v>
      </c>
      <c r="E294" s="136"/>
      <c r="F294" s="69"/>
    </row>
    <row r="295" spans="1:6" ht="15" customHeight="1">
      <c r="A295" s="68"/>
      <c r="B295" s="135"/>
      <c r="C295" s="128" t="s">
        <v>673</v>
      </c>
      <c r="D295" s="129" t="s">
        <v>674</v>
      </c>
      <c r="E295" s="136"/>
      <c r="F295" s="69"/>
    </row>
    <row r="296" spans="1:6" ht="15" customHeight="1">
      <c r="A296" s="68"/>
      <c r="B296" s="135"/>
      <c r="C296" s="128" t="s">
        <v>675</v>
      </c>
      <c r="D296" s="129" t="s">
        <v>676</v>
      </c>
      <c r="E296" s="136"/>
      <c r="F296" s="69"/>
    </row>
    <row r="297" spans="1:6" ht="15" customHeight="1">
      <c r="A297" s="68"/>
      <c r="B297" s="135"/>
      <c r="C297" s="128" t="s">
        <v>677</v>
      </c>
      <c r="D297" s="129" t="s">
        <v>678</v>
      </c>
      <c r="E297" s="136"/>
      <c r="F297" s="69"/>
    </row>
    <row r="298" spans="1:6" ht="15" customHeight="1">
      <c r="A298" s="68"/>
      <c r="B298" s="135"/>
      <c r="C298" s="128" t="s">
        <v>679</v>
      </c>
      <c r="D298" s="129" t="s">
        <v>680</v>
      </c>
      <c r="E298" s="136"/>
      <c r="F298" s="69"/>
    </row>
    <row r="299" spans="1:6" ht="15" customHeight="1">
      <c r="A299" s="68"/>
      <c r="B299" s="135"/>
      <c r="C299" s="128" t="s">
        <v>681</v>
      </c>
      <c r="D299" s="129" t="s">
        <v>682</v>
      </c>
      <c r="E299" s="136"/>
      <c r="F299" s="69"/>
    </row>
    <row r="300" spans="1:6" ht="15" customHeight="1">
      <c r="A300" s="68"/>
      <c r="B300" s="135"/>
      <c r="C300" s="128" t="s">
        <v>683</v>
      </c>
      <c r="D300" s="129" t="s">
        <v>684</v>
      </c>
      <c r="E300" s="136"/>
      <c r="F300" s="69"/>
    </row>
    <row r="301" spans="1:6" ht="15" customHeight="1">
      <c r="A301" s="68"/>
      <c r="B301" s="135"/>
      <c r="C301" s="128" t="s">
        <v>685</v>
      </c>
      <c r="D301" s="129" t="s">
        <v>686</v>
      </c>
      <c r="E301" s="136"/>
      <c r="F301" s="69"/>
    </row>
    <row r="302" spans="1:6" ht="15" customHeight="1">
      <c r="A302" s="68"/>
      <c r="B302" s="135"/>
      <c r="C302" s="128" t="s">
        <v>687</v>
      </c>
      <c r="D302" s="129" t="s">
        <v>688</v>
      </c>
      <c r="E302" s="136"/>
      <c r="F302" s="69"/>
    </row>
    <row r="303" spans="1:6" ht="15" customHeight="1">
      <c r="A303" s="68"/>
      <c r="B303" s="135"/>
      <c r="C303" s="128" t="s">
        <v>689</v>
      </c>
      <c r="D303" s="129" t="s">
        <v>690</v>
      </c>
      <c r="E303" s="136"/>
      <c r="F303" s="69"/>
    </row>
    <row r="304" spans="1:6" ht="15" customHeight="1">
      <c r="A304" s="68"/>
      <c r="B304" s="135"/>
      <c r="C304" s="128" t="s">
        <v>691</v>
      </c>
      <c r="D304" s="129" t="s">
        <v>692</v>
      </c>
      <c r="E304" s="136"/>
      <c r="F304" s="69"/>
    </row>
    <row r="305" spans="1:6" ht="15" customHeight="1">
      <c r="A305" s="68"/>
      <c r="B305" s="135"/>
      <c r="C305" s="128" t="s">
        <v>693</v>
      </c>
      <c r="D305" s="129" t="s">
        <v>694</v>
      </c>
      <c r="E305" s="136"/>
      <c r="F305" s="69"/>
    </row>
    <row r="306" spans="1:6" ht="15" customHeight="1">
      <c r="A306" s="68"/>
      <c r="B306" s="135"/>
      <c r="C306" s="128" t="s">
        <v>695</v>
      </c>
      <c r="D306" s="129" t="s">
        <v>696</v>
      </c>
      <c r="E306" s="136"/>
      <c r="F306" s="69"/>
    </row>
    <row r="307" spans="1:6" ht="15" customHeight="1">
      <c r="A307" s="68"/>
      <c r="B307" s="135"/>
      <c r="C307" s="128" t="s">
        <v>697</v>
      </c>
      <c r="D307" s="129" t="s">
        <v>698</v>
      </c>
      <c r="E307" s="136"/>
      <c r="F307" s="69"/>
    </row>
    <row r="308" spans="1:6" ht="15" customHeight="1">
      <c r="A308" s="68"/>
      <c r="B308" s="135"/>
      <c r="C308" s="128" t="s">
        <v>699</v>
      </c>
      <c r="D308" s="129" t="s">
        <v>700</v>
      </c>
      <c r="E308" s="136"/>
      <c r="F308" s="69"/>
    </row>
    <row r="309" spans="1:6" ht="15" customHeight="1">
      <c r="A309" s="68"/>
      <c r="B309" s="135"/>
      <c r="C309" s="144" t="s">
        <v>701</v>
      </c>
      <c r="D309" s="145" t="s">
        <v>700</v>
      </c>
      <c r="E309" s="136"/>
      <c r="F309" s="69"/>
    </row>
    <row r="310" spans="1:6" ht="15.75">
      <c r="A310" s="68"/>
      <c r="B310" s="135"/>
      <c r="C310" s="295" t="s">
        <v>703</v>
      </c>
      <c r="D310" s="296"/>
      <c r="E310" s="136"/>
      <c r="F310" s="69"/>
    </row>
    <row r="311" spans="1:6" ht="15" customHeight="1">
      <c r="A311" s="68"/>
      <c r="B311" s="135"/>
      <c r="C311" s="142" t="s">
        <v>702</v>
      </c>
      <c r="D311" s="143" t="s">
        <v>703</v>
      </c>
      <c r="E311" s="136"/>
      <c r="F311" s="69"/>
    </row>
    <row r="312" spans="1:6" ht="15" customHeight="1">
      <c r="A312" s="68"/>
      <c r="B312" s="135"/>
      <c r="C312" s="128" t="s">
        <v>704</v>
      </c>
      <c r="D312" s="129" t="s">
        <v>705</v>
      </c>
      <c r="E312" s="136"/>
      <c r="F312" s="69"/>
    </row>
    <row r="313" spans="1:6" ht="15" customHeight="1">
      <c r="A313" s="68"/>
      <c r="B313" s="135"/>
      <c r="C313" s="128" t="s">
        <v>706</v>
      </c>
      <c r="D313" s="129" t="s">
        <v>105</v>
      </c>
      <c r="E313" s="136"/>
      <c r="F313" s="69"/>
    </row>
    <row r="314" spans="1:6" ht="15" customHeight="1">
      <c r="A314" s="68"/>
      <c r="B314" s="135"/>
      <c r="C314" s="128" t="s">
        <v>106</v>
      </c>
      <c r="D314" s="129" t="s">
        <v>107</v>
      </c>
      <c r="E314" s="136"/>
      <c r="F314" s="69"/>
    </row>
    <row r="315" spans="1:6" ht="15" customHeight="1">
      <c r="A315" s="68"/>
      <c r="B315" s="135"/>
      <c r="C315" s="128" t="s">
        <v>108</v>
      </c>
      <c r="D315" s="129" t="s">
        <v>109</v>
      </c>
      <c r="E315" s="136"/>
      <c r="F315" s="69"/>
    </row>
    <row r="316" spans="1:6" ht="15" customHeight="1">
      <c r="A316" s="68"/>
      <c r="B316" s="135"/>
      <c r="C316" s="128" t="s">
        <v>110</v>
      </c>
      <c r="D316" s="129" t="s">
        <v>111</v>
      </c>
      <c r="E316" s="136"/>
      <c r="F316" s="69"/>
    </row>
    <row r="317" spans="1:6" ht="15" customHeight="1">
      <c r="A317" s="68"/>
      <c r="B317" s="135"/>
      <c r="C317" s="128" t="s">
        <v>112</v>
      </c>
      <c r="D317" s="129" t="s">
        <v>113</v>
      </c>
      <c r="E317" s="136"/>
      <c r="F317" s="69"/>
    </row>
    <row r="318" spans="1:6" ht="15" customHeight="1">
      <c r="A318" s="68"/>
      <c r="B318" s="135"/>
      <c r="C318" s="128" t="s">
        <v>114</v>
      </c>
      <c r="D318" s="129" t="s">
        <v>115</v>
      </c>
      <c r="E318" s="136"/>
      <c r="F318" s="69"/>
    </row>
    <row r="319" spans="1:6" ht="15" customHeight="1">
      <c r="A319" s="68"/>
      <c r="B319" s="135"/>
      <c r="C319" s="128" t="s">
        <v>116</v>
      </c>
      <c r="D319" s="129" t="s">
        <v>1500</v>
      </c>
      <c r="E319" s="136"/>
      <c r="F319" s="69"/>
    </row>
    <row r="320" spans="1:6" ht="15" customHeight="1">
      <c r="A320" s="68"/>
      <c r="B320" s="135"/>
      <c r="C320" s="128" t="s">
        <v>1501</v>
      </c>
      <c r="D320" s="129" t="s">
        <v>1502</v>
      </c>
      <c r="E320" s="136"/>
      <c r="F320" s="69"/>
    </row>
    <row r="321" spans="1:6" ht="15" customHeight="1">
      <c r="A321" s="68"/>
      <c r="B321" s="135"/>
      <c r="C321" s="128" t="s">
        <v>1503</v>
      </c>
      <c r="D321" s="129" t="s">
        <v>1504</v>
      </c>
      <c r="E321" s="136"/>
      <c r="F321" s="69"/>
    </row>
    <row r="322" spans="1:6" ht="15" customHeight="1">
      <c r="A322" s="68"/>
      <c r="B322" s="135"/>
      <c r="C322" s="144" t="s">
        <v>1505</v>
      </c>
      <c r="D322" s="145" t="s">
        <v>1506</v>
      </c>
      <c r="E322" s="136"/>
      <c r="F322" s="69"/>
    </row>
    <row r="323" spans="1:6" ht="15.75">
      <c r="A323" s="68"/>
      <c r="B323" s="135"/>
      <c r="C323" s="295" t="s">
        <v>1508</v>
      </c>
      <c r="D323" s="296"/>
      <c r="E323" s="136"/>
      <c r="F323" s="69"/>
    </row>
    <row r="324" spans="1:6" ht="15" customHeight="1">
      <c r="A324" s="68"/>
      <c r="B324" s="135"/>
      <c r="C324" s="142" t="s">
        <v>1507</v>
      </c>
      <c r="D324" s="143" t="s">
        <v>1508</v>
      </c>
      <c r="E324" s="136"/>
      <c r="F324" s="69"/>
    </row>
    <row r="325" spans="1:6" ht="15" customHeight="1">
      <c r="A325" s="68"/>
      <c r="B325" s="135"/>
      <c r="C325" s="128" t="s">
        <v>1509</v>
      </c>
      <c r="D325" s="129" t="s">
        <v>1510</v>
      </c>
      <c r="E325" s="136"/>
      <c r="F325" s="69"/>
    </row>
    <row r="326" spans="1:6" ht="15" customHeight="1">
      <c r="A326" s="68"/>
      <c r="B326" s="135"/>
      <c r="C326" s="128" t="s">
        <v>1511</v>
      </c>
      <c r="D326" s="129" t="s">
        <v>1512</v>
      </c>
      <c r="E326" s="136"/>
      <c r="F326" s="69"/>
    </row>
    <row r="327" spans="1:6" ht="15" customHeight="1">
      <c r="A327" s="68"/>
      <c r="B327" s="135"/>
      <c r="C327" s="128" t="s">
        <v>1513</v>
      </c>
      <c r="D327" s="129" t="s">
        <v>1514</v>
      </c>
      <c r="E327" s="136"/>
      <c r="F327" s="69"/>
    </row>
    <row r="328" spans="1:6" ht="15" customHeight="1">
      <c r="A328" s="68"/>
      <c r="B328" s="135"/>
      <c r="C328" s="128" t="s">
        <v>1515</v>
      </c>
      <c r="D328" s="129" t="s">
        <v>1516</v>
      </c>
      <c r="E328" s="136"/>
      <c r="F328" s="69"/>
    </row>
    <row r="329" spans="1:6" ht="15" customHeight="1">
      <c r="A329" s="68"/>
      <c r="B329" s="135"/>
      <c r="C329" s="128" t="s">
        <v>1517</v>
      </c>
      <c r="D329" s="129" t="s">
        <v>1518</v>
      </c>
      <c r="E329" s="136"/>
      <c r="F329" s="69"/>
    </row>
    <row r="330" spans="1:6" ht="15" customHeight="1">
      <c r="A330" s="68"/>
      <c r="B330" s="135"/>
      <c r="C330" s="128" t="s">
        <v>1519</v>
      </c>
      <c r="D330" s="129" t="s">
        <v>1520</v>
      </c>
      <c r="E330" s="136"/>
      <c r="F330" s="69"/>
    </row>
    <row r="331" spans="1:6" ht="15" customHeight="1">
      <c r="A331" s="68"/>
      <c r="B331" s="135"/>
      <c r="C331" s="128" t="s">
        <v>1521</v>
      </c>
      <c r="D331" s="129" t="s">
        <v>1522</v>
      </c>
      <c r="E331" s="136"/>
      <c r="F331" s="69"/>
    </row>
    <row r="332" spans="1:6" ht="15" customHeight="1">
      <c r="A332" s="68"/>
      <c r="B332" s="135"/>
      <c r="C332" s="128" t="s">
        <v>1523</v>
      </c>
      <c r="D332" s="129" t="s">
        <v>1524</v>
      </c>
      <c r="E332" s="136"/>
      <c r="F332" s="69"/>
    </row>
    <row r="333" spans="1:6" ht="15" customHeight="1">
      <c r="A333" s="68"/>
      <c r="B333" s="135"/>
      <c r="C333" s="128" t="s">
        <v>1525</v>
      </c>
      <c r="D333" s="129" t="s">
        <v>1526</v>
      </c>
      <c r="E333" s="136"/>
      <c r="F333" s="69"/>
    </row>
    <row r="334" spans="1:6" ht="15" customHeight="1">
      <c r="A334" s="68"/>
      <c r="B334" s="135"/>
      <c r="C334" s="128" t="s">
        <v>1527</v>
      </c>
      <c r="D334" s="129" t="s">
        <v>1528</v>
      </c>
      <c r="E334" s="136"/>
      <c r="F334" s="69"/>
    </row>
    <row r="335" spans="1:6" ht="15" customHeight="1">
      <c r="A335" s="68"/>
      <c r="B335" s="135"/>
      <c r="C335" s="128" t="s">
        <v>1529</v>
      </c>
      <c r="D335" s="129" t="s">
        <v>1530</v>
      </c>
      <c r="E335" s="136"/>
      <c r="F335" s="69"/>
    </row>
    <row r="336" spans="1:6" ht="15" customHeight="1">
      <c r="A336" s="68"/>
      <c r="B336" s="135"/>
      <c r="C336" s="128" t="s">
        <v>1531</v>
      </c>
      <c r="D336" s="129" t="s">
        <v>1532</v>
      </c>
      <c r="E336" s="136"/>
      <c r="F336" s="69"/>
    </row>
    <row r="337" spans="1:6" ht="15" customHeight="1">
      <c r="A337" s="68"/>
      <c r="B337" s="135"/>
      <c r="C337" s="128" t="s">
        <v>1533</v>
      </c>
      <c r="D337" s="129" t="s">
        <v>1534</v>
      </c>
      <c r="E337" s="136"/>
      <c r="F337" s="69"/>
    </row>
    <row r="338" spans="1:6" ht="15" customHeight="1">
      <c r="A338" s="68"/>
      <c r="B338" s="135"/>
      <c r="C338" s="128" t="s">
        <v>1535</v>
      </c>
      <c r="D338" s="129" t="s">
        <v>1536</v>
      </c>
      <c r="E338" s="136"/>
      <c r="F338" s="69"/>
    </row>
    <row r="339" spans="1:6" ht="15" customHeight="1">
      <c r="A339" s="68"/>
      <c r="B339" s="135"/>
      <c r="C339" s="128" t="s">
        <v>1537</v>
      </c>
      <c r="D339" s="129" t="s">
        <v>1536</v>
      </c>
      <c r="E339" s="136"/>
      <c r="F339" s="69"/>
    </row>
    <row r="340" spans="1:6" ht="15" customHeight="1">
      <c r="A340" s="68"/>
      <c r="B340" s="135"/>
      <c r="C340" s="128" t="s">
        <v>1538</v>
      </c>
      <c r="D340" s="129" t="s">
        <v>1539</v>
      </c>
      <c r="E340" s="136"/>
      <c r="F340" s="69"/>
    </row>
    <row r="341" spans="1:6" ht="15" customHeight="1">
      <c r="A341" s="68"/>
      <c r="B341" s="135"/>
      <c r="C341" s="128" t="s">
        <v>1540</v>
      </c>
      <c r="D341" s="129" t="s">
        <v>1539</v>
      </c>
      <c r="E341" s="136"/>
      <c r="F341" s="69"/>
    </row>
    <row r="342" spans="1:6" ht="15" customHeight="1">
      <c r="A342" s="68"/>
      <c r="B342" s="135"/>
      <c r="C342" s="128" t="s">
        <v>1541</v>
      </c>
      <c r="D342" s="129" t="s">
        <v>1542</v>
      </c>
      <c r="E342" s="136"/>
      <c r="F342" s="69"/>
    </row>
    <row r="343" spans="1:6" ht="15" customHeight="1">
      <c r="A343" s="68"/>
      <c r="B343" s="135"/>
      <c r="C343" s="128" t="s">
        <v>1543</v>
      </c>
      <c r="D343" s="129" t="s">
        <v>1544</v>
      </c>
      <c r="E343" s="136"/>
      <c r="F343" s="69"/>
    </row>
    <row r="344" spans="1:6" ht="15" customHeight="1">
      <c r="A344" s="68"/>
      <c r="B344" s="135"/>
      <c r="C344" s="128" t="s">
        <v>1545</v>
      </c>
      <c r="D344" s="129" t="s">
        <v>1546</v>
      </c>
      <c r="E344" s="136"/>
      <c r="F344" s="69"/>
    </row>
    <row r="345" spans="1:6" ht="15" customHeight="1">
      <c r="A345" s="68"/>
      <c r="B345" s="135"/>
      <c r="C345" s="128" t="s">
        <v>1547</v>
      </c>
      <c r="D345" s="129" t="s">
        <v>1548</v>
      </c>
      <c r="E345" s="136"/>
      <c r="F345" s="69"/>
    </row>
    <row r="346" spans="1:6" ht="15" customHeight="1">
      <c r="A346" s="68"/>
      <c r="B346" s="135"/>
      <c r="C346" s="128" t="s">
        <v>1549</v>
      </c>
      <c r="D346" s="129" t="s">
        <v>1550</v>
      </c>
      <c r="E346" s="136"/>
      <c r="F346" s="69"/>
    </row>
    <row r="347" spans="1:6" ht="15" customHeight="1">
      <c r="A347" s="68"/>
      <c r="B347" s="135"/>
      <c r="C347" s="128" t="s">
        <v>1551</v>
      </c>
      <c r="D347" s="129" t="s">
        <v>1552</v>
      </c>
      <c r="E347" s="136"/>
      <c r="F347" s="69"/>
    </row>
    <row r="348" spans="1:6" ht="15" customHeight="1">
      <c r="A348" s="68"/>
      <c r="B348" s="135"/>
      <c r="C348" s="128" t="s">
        <v>1553</v>
      </c>
      <c r="D348" s="129" t="s">
        <v>1554</v>
      </c>
      <c r="E348" s="136"/>
      <c r="F348" s="69"/>
    </row>
    <row r="349" spans="1:6" ht="15" customHeight="1">
      <c r="A349" s="68"/>
      <c r="B349" s="135"/>
      <c r="C349" s="128" t="s">
        <v>1555</v>
      </c>
      <c r="D349" s="129" t="s">
        <v>1556</v>
      </c>
      <c r="E349" s="136"/>
      <c r="F349" s="69"/>
    </row>
    <row r="350" spans="1:6" ht="15" customHeight="1">
      <c r="A350" s="68"/>
      <c r="B350" s="135"/>
      <c r="C350" s="128" t="s">
        <v>1557</v>
      </c>
      <c r="D350" s="129" t="s">
        <v>1558</v>
      </c>
      <c r="E350" s="136"/>
      <c r="F350" s="69"/>
    </row>
    <row r="351" spans="1:6" ht="15" customHeight="1">
      <c r="A351" s="68"/>
      <c r="B351" s="135"/>
      <c r="C351" s="128" t="s">
        <v>1559</v>
      </c>
      <c r="D351" s="129" t="s">
        <v>1560</v>
      </c>
      <c r="E351" s="136"/>
      <c r="F351" s="69"/>
    </row>
    <row r="352" spans="1:6" ht="15" customHeight="1">
      <c r="A352" s="68"/>
      <c r="B352" s="135"/>
      <c r="C352" s="128" t="s">
        <v>1561</v>
      </c>
      <c r="D352" s="129" t="s">
        <v>1562</v>
      </c>
      <c r="E352" s="136"/>
      <c r="F352" s="69"/>
    </row>
    <row r="353" spans="1:6" ht="15" customHeight="1">
      <c r="A353" s="68"/>
      <c r="B353" s="135"/>
      <c r="C353" s="128" t="s">
        <v>1563</v>
      </c>
      <c r="D353" s="129" t="s">
        <v>1564</v>
      </c>
      <c r="E353" s="136"/>
      <c r="F353" s="69"/>
    </row>
    <row r="354" spans="1:6" ht="15" customHeight="1">
      <c r="A354" s="68"/>
      <c r="B354" s="135"/>
      <c r="C354" s="128" t="s">
        <v>1565</v>
      </c>
      <c r="D354" s="129" t="s">
        <v>1564</v>
      </c>
      <c r="E354" s="136"/>
      <c r="F354" s="69"/>
    </row>
    <row r="355" spans="1:6" ht="15" customHeight="1">
      <c r="A355" s="68"/>
      <c r="B355" s="135"/>
      <c r="C355" s="128" t="s">
        <v>1566</v>
      </c>
      <c r="D355" s="129" t="s">
        <v>1567</v>
      </c>
      <c r="E355" s="136"/>
      <c r="F355" s="69"/>
    </row>
    <row r="356" spans="1:6" ht="15" customHeight="1">
      <c r="A356" s="68"/>
      <c r="B356" s="135"/>
      <c r="C356" s="128" t="s">
        <v>1568</v>
      </c>
      <c r="D356" s="129" t="s">
        <v>1569</v>
      </c>
      <c r="E356" s="136"/>
      <c r="F356" s="69"/>
    </row>
    <row r="357" spans="1:6" ht="15" customHeight="1">
      <c r="A357" s="68"/>
      <c r="B357" s="135"/>
      <c r="C357" s="128" t="s">
        <v>1570</v>
      </c>
      <c r="D357" s="129" t="s">
        <v>1571</v>
      </c>
      <c r="E357" s="136"/>
      <c r="F357" s="69"/>
    </row>
    <row r="358" spans="1:6" ht="15" customHeight="1">
      <c r="A358" s="68"/>
      <c r="B358" s="135"/>
      <c r="C358" s="128" t="s">
        <v>1572</v>
      </c>
      <c r="D358" s="129" t="s">
        <v>1573</v>
      </c>
      <c r="E358" s="136"/>
      <c r="F358" s="69"/>
    </row>
    <row r="359" spans="1:6" ht="15" customHeight="1">
      <c r="A359" s="68"/>
      <c r="B359" s="135"/>
      <c r="C359" s="144" t="s">
        <v>1574</v>
      </c>
      <c r="D359" s="145" t="s">
        <v>1571</v>
      </c>
      <c r="E359" s="136"/>
      <c r="F359" s="69"/>
    </row>
    <row r="360" spans="1:6" ht="15.75">
      <c r="A360" s="68"/>
      <c r="B360" s="135"/>
      <c r="C360" s="295" t="s">
        <v>1576</v>
      </c>
      <c r="D360" s="296"/>
      <c r="E360" s="136"/>
      <c r="F360" s="69"/>
    </row>
    <row r="361" spans="1:6" ht="15" customHeight="1">
      <c r="A361" s="68"/>
      <c r="B361" s="135"/>
      <c r="C361" s="142" t="s">
        <v>1575</v>
      </c>
      <c r="D361" s="143" t="s">
        <v>1576</v>
      </c>
      <c r="E361" s="136"/>
      <c r="F361" s="69"/>
    </row>
    <row r="362" spans="1:6" ht="15" customHeight="1">
      <c r="A362" s="68"/>
      <c r="B362" s="135"/>
      <c r="C362" s="128" t="s">
        <v>1577</v>
      </c>
      <c r="D362" s="129" t="s">
        <v>1578</v>
      </c>
      <c r="E362" s="136"/>
      <c r="F362" s="69"/>
    </row>
    <row r="363" spans="1:6" ht="15" customHeight="1">
      <c r="A363" s="68"/>
      <c r="B363" s="135"/>
      <c r="C363" s="128" t="s">
        <v>1579</v>
      </c>
      <c r="D363" s="129" t="s">
        <v>1578</v>
      </c>
      <c r="E363" s="136"/>
      <c r="F363" s="69"/>
    </row>
    <row r="364" spans="1:6" ht="15" customHeight="1">
      <c r="A364" s="68"/>
      <c r="B364" s="135"/>
      <c r="C364" s="128" t="s">
        <v>1580</v>
      </c>
      <c r="D364" s="129" t="s">
        <v>1581</v>
      </c>
      <c r="E364" s="136"/>
      <c r="F364" s="69"/>
    </row>
    <row r="365" spans="1:6" ht="15" customHeight="1">
      <c r="A365" s="68"/>
      <c r="B365" s="135"/>
      <c r="C365" s="128" t="s">
        <v>1582</v>
      </c>
      <c r="D365" s="129" t="s">
        <v>1583</v>
      </c>
      <c r="E365" s="136"/>
      <c r="F365" s="69"/>
    </row>
    <row r="366" spans="1:6" ht="15" customHeight="1">
      <c r="A366" s="68"/>
      <c r="B366" s="135"/>
      <c r="C366" s="128" t="s">
        <v>1584</v>
      </c>
      <c r="D366" s="129" t="s">
        <v>1585</v>
      </c>
      <c r="E366" s="136"/>
      <c r="F366" s="69"/>
    </row>
    <row r="367" spans="1:6" ht="15" customHeight="1">
      <c r="A367" s="68"/>
      <c r="B367" s="135"/>
      <c r="C367" s="128" t="s">
        <v>1586</v>
      </c>
      <c r="D367" s="129" t="s">
        <v>1587</v>
      </c>
      <c r="E367" s="136"/>
      <c r="F367" s="69"/>
    </row>
    <row r="368" spans="1:6" ht="15" customHeight="1">
      <c r="A368" s="68"/>
      <c r="B368" s="135"/>
      <c r="C368" s="128" t="s">
        <v>1588</v>
      </c>
      <c r="D368" s="129" t="s">
        <v>1589</v>
      </c>
      <c r="E368" s="136"/>
      <c r="F368" s="69"/>
    </row>
    <row r="369" spans="1:6" ht="15" customHeight="1">
      <c r="A369" s="68"/>
      <c r="B369" s="135"/>
      <c r="C369" s="128" t="s">
        <v>1590</v>
      </c>
      <c r="D369" s="129" t="s">
        <v>1591</v>
      </c>
      <c r="E369" s="136"/>
      <c r="F369" s="69"/>
    </row>
    <row r="370" spans="1:6" ht="15" customHeight="1">
      <c r="A370" s="68"/>
      <c r="B370" s="135"/>
      <c r="C370" s="128" t="s">
        <v>1592</v>
      </c>
      <c r="D370" s="129" t="s">
        <v>1593</v>
      </c>
      <c r="E370" s="136"/>
      <c r="F370" s="69"/>
    </row>
    <row r="371" spans="1:6" ht="15" customHeight="1">
      <c r="A371" s="68"/>
      <c r="B371" s="135"/>
      <c r="C371" s="128" t="s">
        <v>1594</v>
      </c>
      <c r="D371" s="129" t="s">
        <v>1595</v>
      </c>
      <c r="E371" s="136"/>
      <c r="F371" s="69"/>
    </row>
    <row r="372" spans="1:6" ht="15" customHeight="1">
      <c r="A372" s="68"/>
      <c r="B372" s="135"/>
      <c r="C372" s="128" t="s">
        <v>1596</v>
      </c>
      <c r="D372" s="129" t="s">
        <v>1597</v>
      </c>
      <c r="E372" s="136"/>
      <c r="F372" s="69"/>
    </row>
    <row r="373" spans="1:6" ht="15" customHeight="1">
      <c r="A373" s="68"/>
      <c r="B373" s="135"/>
      <c r="C373" s="128" t="s">
        <v>1598</v>
      </c>
      <c r="D373" s="129" t="s">
        <v>1599</v>
      </c>
      <c r="E373" s="136"/>
      <c r="F373" s="69"/>
    </row>
    <row r="374" spans="1:6" ht="15" customHeight="1">
      <c r="A374" s="68"/>
      <c r="B374" s="135"/>
      <c r="C374" s="128" t="s">
        <v>1600</v>
      </c>
      <c r="D374" s="129" t="s">
        <v>1601</v>
      </c>
      <c r="E374" s="136"/>
      <c r="F374" s="69"/>
    </row>
    <row r="375" spans="1:6" ht="15" customHeight="1">
      <c r="A375" s="68"/>
      <c r="B375" s="135"/>
      <c r="C375" s="128" t="s">
        <v>1602</v>
      </c>
      <c r="D375" s="129" t="s">
        <v>1603</v>
      </c>
      <c r="E375" s="136"/>
      <c r="F375" s="69"/>
    </row>
    <row r="376" spans="1:6" ht="15" customHeight="1">
      <c r="A376" s="68"/>
      <c r="B376" s="135"/>
      <c r="C376" s="128" t="s">
        <v>1604</v>
      </c>
      <c r="D376" s="129" t="s">
        <v>1605</v>
      </c>
      <c r="E376" s="136"/>
      <c r="F376" s="69"/>
    </row>
    <row r="377" spans="1:6" ht="15" customHeight="1">
      <c r="A377" s="68"/>
      <c r="B377" s="135"/>
      <c r="C377" s="128" t="s">
        <v>1606</v>
      </c>
      <c r="D377" s="129" t="s">
        <v>1607</v>
      </c>
      <c r="E377" s="136"/>
      <c r="F377" s="69"/>
    </row>
    <row r="378" spans="1:6" ht="15" customHeight="1">
      <c r="A378" s="68"/>
      <c r="B378" s="135"/>
      <c r="C378" s="128" t="s">
        <v>1608</v>
      </c>
      <c r="D378" s="129" t="s">
        <v>1609</v>
      </c>
      <c r="E378" s="136"/>
      <c r="F378" s="69"/>
    </row>
    <row r="379" spans="1:6" ht="15" customHeight="1">
      <c r="A379" s="68"/>
      <c r="B379" s="135"/>
      <c r="C379" s="128" t="s">
        <v>552</v>
      </c>
      <c r="D379" s="129" t="s">
        <v>553</v>
      </c>
      <c r="E379" s="136"/>
      <c r="F379" s="69"/>
    </row>
    <row r="380" spans="1:6" ht="15" customHeight="1">
      <c r="A380" s="68"/>
      <c r="B380" s="135"/>
      <c r="C380" s="128" t="s">
        <v>554</v>
      </c>
      <c r="D380" s="129" t="s">
        <v>555</v>
      </c>
      <c r="E380" s="136"/>
      <c r="F380" s="69"/>
    </row>
    <row r="381" spans="1:6" ht="15" customHeight="1">
      <c r="A381" s="68"/>
      <c r="B381" s="135"/>
      <c r="C381" s="128" t="s">
        <v>556</v>
      </c>
      <c r="D381" s="129" t="s">
        <v>557</v>
      </c>
      <c r="E381" s="136"/>
      <c r="F381" s="69"/>
    </row>
    <row r="382" spans="1:6" ht="15" customHeight="1">
      <c r="A382" s="68"/>
      <c r="B382" s="135"/>
      <c r="C382" s="144" t="s">
        <v>558</v>
      </c>
      <c r="D382" s="145" t="s">
        <v>559</v>
      </c>
      <c r="E382" s="136"/>
      <c r="F382" s="69"/>
    </row>
    <row r="383" spans="1:6" ht="15.75">
      <c r="A383" s="68"/>
      <c r="B383" s="135"/>
      <c r="C383" s="295" t="s">
        <v>561</v>
      </c>
      <c r="D383" s="296"/>
      <c r="E383" s="136"/>
      <c r="F383" s="69"/>
    </row>
    <row r="384" spans="1:6" ht="15" customHeight="1">
      <c r="A384" s="68"/>
      <c r="B384" s="135"/>
      <c r="C384" s="142" t="s">
        <v>560</v>
      </c>
      <c r="D384" s="143" t="s">
        <v>561</v>
      </c>
      <c r="E384" s="136"/>
      <c r="F384" s="69"/>
    </row>
    <row r="385" spans="1:6" ht="15" customHeight="1">
      <c r="A385" s="68"/>
      <c r="B385" s="135"/>
      <c r="C385" s="128" t="s">
        <v>562</v>
      </c>
      <c r="D385" s="129" t="s">
        <v>563</v>
      </c>
      <c r="E385" s="136"/>
      <c r="F385" s="69"/>
    </row>
    <row r="386" spans="1:6" ht="15" customHeight="1">
      <c r="A386" s="68"/>
      <c r="B386" s="135"/>
      <c r="C386" s="128" t="s">
        <v>564</v>
      </c>
      <c r="D386" s="129" t="s">
        <v>565</v>
      </c>
      <c r="E386" s="136"/>
      <c r="F386" s="69"/>
    </row>
    <row r="387" spans="1:6" ht="15" customHeight="1">
      <c r="A387" s="68"/>
      <c r="B387" s="135"/>
      <c r="C387" s="128" t="s">
        <v>566</v>
      </c>
      <c r="D387" s="129" t="s">
        <v>567</v>
      </c>
      <c r="E387" s="136"/>
      <c r="F387" s="69"/>
    </row>
    <row r="388" spans="1:6" ht="15" customHeight="1">
      <c r="A388" s="68"/>
      <c r="B388" s="135"/>
      <c r="C388" s="128" t="s">
        <v>568</v>
      </c>
      <c r="D388" s="129" t="s">
        <v>569</v>
      </c>
      <c r="E388" s="136"/>
      <c r="F388" s="69"/>
    </row>
    <row r="389" spans="1:6" ht="15" customHeight="1">
      <c r="A389" s="68"/>
      <c r="B389" s="135"/>
      <c r="C389" s="128" t="s">
        <v>570</v>
      </c>
      <c r="D389" s="129" t="s">
        <v>571</v>
      </c>
      <c r="E389" s="136"/>
      <c r="F389" s="69"/>
    </row>
    <row r="390" spans="1:6" ht="15" customHeight="1">
      <c r="A390" s="68"/>
      <c r="B390" s="135"/>
      <c r="C390" s="128" t="s">
        <v>572</v>
      </c>
      <c r="D390" s="129" t="s">
        <v>573</v>
      </c>
      <c r="E390" s="136"/>
      <c r="F390" s="69"/>
    </row>
    <row r="391" spans="1:6" ht="15" customHeight="1">
      <c r="A391" s="68"/>
      <c r="B391" s="135"/>
      <c r="C391" s="128" t="s">
        <v>1610</v>
      </c>
      <c r="D391" s="129" t="s">
        <v>1611</v>
      </c>
      <c r="E391" s="136"/>
      <c r="F391" s="69"/>
    </row>
    <row r="392" spans="1:6" ht="15" customHeight="1">
      <c r="A392" s="68"/>
      <c r="B392" s="135"/>
      <c r="C392" s="128" t="s">
        <v>1612</v>
      </c>
      <c r="D392" s="129" t="s">
        <v>1611</v>
      </c>
      <c r="E392" s="136"/>
      <c r="F392" s="69"/>
    </row>
    <row r="393" spans="1:6" ht="15" customHeight="1">
      <c r="A393" s="68"/>
      <c r="B393" s="135"/>
      <c r="C393" s="128" t="s">
        <v>1613</v>
      </c>
      <c r="D393" s="129" t="s">
        <v>1614</v>
      </c>
      <c r="E393" s="136"/>
      <c r="F393" s="69"/>
    </row>
    <row r="394" spans="1:6" ht="15" customHeight="1">
      <c r="A394" s="68"/>
      <c r="B394" s="135"/>
      <c r="C394" s="128" t="s">
        <v>1615</v>
      </c>
      <c r="D394" s="129" t="s">
        <v>1614</v>
      </c>
      <c r="E394" s="136"/>
      <c r="F394" s="69"/>
    </row>
    <row r="395" spans="1:6" ht="15" customHeight="1">
      <c r="A395" s="68"/>
      <c r="B395" s="135"/>
      <c r="C395" s="128" t="s">
        <v>1616</v>
      </c>
      <c r="D395" s="129" t="s">
        <v>1617</v>
      </c>
      <c r="E395" s="136"/>
      <c r="F395" s="69"/>
    </row>
    <row r="396" spans="1:6" ht="15" customHeight="1">
      <c r="A396" s="68"/>
      <c r="B396" s="135"/>
      <c r="C396" s="128" t="s">
        <v>1618</v>
      </c>
      <c r="D396" s="129" t="s">
        <v>1619</v>
      </c>
      <c r="E396" s="136"/>
      <c r="F396" s="69"/>
    </row>
    <row r="397" spans="1:6" ht="15" customHeight="1">
      <c r="A397" s="68"/>
      <c r="B397" s="135"/>
      <c r="C397" s="128" t="s">
        <v>1620</v>
      </c>
      <c r="D397" s="129" t="s">
        <v>1621</v>
      </c>
      <c r="E397" s="136"/>
      <c r="F397" s="69"/>
    </row>
    <row r="398" spans="1:6" ht="15" customHeight="1">
      <c r="A398" s="68"/>
      <c r="B398" s="135"/>
      <c r="C398" s="128" t="s">
        <v>1622</v>
      </c>
      <c r="D398" s="129" t="s">
        <v>1623</v>
      </c>
      <c r="E398" s="136"/>
      <c r="F398" s="69"/>
    </row>
    <row r="399" spans="1:6" ht="15" customHeight="1">
      <c r="A399" s="68"/>
      <c r="B399" s="135"/>
      <c r="C399" s="128" t="s">
        <v>1624</v>
      </c>
      <c r="D399" s="129" t="s">
        <v>1625</v>
      </c>
      <c r="E399" s="136"/>
      <c r="F399" s="69"/>
    </row>
    <row r="400" spans="1:6" ht="15" customHeight="1">
      <c r="A400" s="68"/>
      <c r="B400" s="135"/>
      <c r="C400" s="128" t="s">
        <v>1626</v>
      </c>
      <c r="D400" s="129" t="s">
        <v>1627</v>
      </c>
      <c r="E400" s="136"/>
      <c r="F400" s="69"/>
    </row>
    <row r="401" spans="1:6" ht="15" customHeight="1">
      <c r="A401" s="68"/>
      <c r="B401" s="135"/>
      <c r="C401" s="128" t="s">
        <v>1628</v>
      </c>
      <c r="D401" s="129" t="s">
        <v>1629</v>
      </c>
      <c r="E401" s="136"/>
      <c r="F401" s="69"/>
    </row>
    <row r="402" spans="1:6" ht="15" customHeight="1">
      <c r="A402" s="68"/>
      <c r="B402" s="135"/>
      <c r="C402" s="128" t="s">
        <v>1630</v>
      </c>
      <c r="D402" s="129" t="s">
        <v>1631</v>
      </c>
      <c r="E402" s="136"/>
      <c r="F402" s="69"/>
    </row>
    <row r="403" spans="1:6" ht="15" customHeight="1">
      <c r="A403" s="68"/>
      <c r="B403" s="135"/>
      <c r="C403" s="128" t="s">
        <v>1632</v>
      </c>
      <c r="D403" s="129" t="s">
        <v>1633</v>
      </c>
      <c r="E403" s="136"/>
      <c r="F403" s="69"/>
    </row>
    <row r="404" spans="1:6" ht="15" customHeight="1">
      <c r="A404" s="68"/>
      <c r="B404" s="135"/>
      <c r="C404" s="128" t="s">
        <v>1634</v>
      </c>
      <c r="D404" s="129" t="s">
        <v>1635</v>
      </c>
      <c r="E404" s="136"/>
      <c r="F404" s="69"/>
    </row>
    <row r="405" spans="1:6" ht="15" customHeight="1">
      <c r="A405" s="68"/>
      <c r="B405" s="135"/>
      <c r="C405" s="128" t="s">
        <v>1636</v>
      </c>
      <c r="D405" s="129" t="s">
        <v>1637</v>
      </c>
      <c r="E405" s="136"/>
      <c r="F405" s="69"/>
    </row>
    <row r="406" spans="1:6" ht="15" customHeight="1">
      <c r="A406" s="68"/>
      <c r="B406" s="135"/>
      <c r="C406" s="128" t="s">
        <v>1638</v>
      </c>
      <c r="D406" s="129" t="s">
        <v>1234</v>
      </c>
      <c r="E406" s="136"/>
      <c r="F406" s="69"/>
    </row>
    <row r="407" spans="1:6" ht="15" customHeight="1">
      <c r="A407" s="68"/>
      <c r="B407" s="135"/>
      <c r="C407" s="144" t="s">
        <v>1235</v>
      </c>
      <c r="D407" s="145" t="s">
        <v>1236</v>
      </c>
      <c r="E407" s="136"/>
      <c r="F407" s="69"/>
    </row>
    <row r="408" spans="1:6" ht="15.75">
      <c r="A408" s="68"/>
      <c r="B408" s="135"/>
      <c r="C408" s="295" t="s">
        <v>1238</v>
      </c>
      <c r="D408" s="296"/>
      <c r="E408" s="136"/>
      <c r="F408" s="69"/>
    </row>
    <row r="409" spans="1:6" ht="15" customHeight="1">
      <c r="A409" s="68"/>
      <c r="B409" s="135"/>
      <c r="C409" s="142" t="s">
        <v>1237</v>
      </c>
      <c r="D409" s="143" t="s">
        <v>1238</v>
      </c>
      <c r="E409" s="136"/>
      <c r="F409" s="69"/>
    </row>
    <row r="410" spans="1:6" ht="15" customHeight="1">
      <c r="A410" s="68"/>
      <c r="B410" s="135"/>
      <c r="C410" s="128" t="s">
        <v>1239</v>
      </c>
      <c r="D410" s="129" t="s">
        <v>1240</v>
      </c>
      <c r="E410" s="136"/>
      <c r="F410" s="69"/>
    </row>
    <row r="411" spans="1:6" ht="15" customHeight="1">
      <c r="A411" s="68"/>
      <c r="B411" s="135"/>
      <c r="C411" s="128" t="s">
        <v>1241</v>
      </c>
      <c r="D411" s="129" t="s">
        <v>1242</v>
      </c>
      <c r="E411" s="136"/>
      <c r="F411" s="69"/>
    </row>
    <row r="412" spans="1:6" ht="15" customHeight="1">
      <c r="A412" s="68"/>
      <c r="B412" s="135"/>
      <c r="C412" s="128" t="s">
        <v>1243</v>
      </c>
      <c r="D412" s="129" t="s">
        <v>1244</v>
      </c>
      <c r="E412" s="136"/>
      <c r="F412" s="69"/>
    </row>
    <row r="413" spans="1:6" ht="15" customHeight="1">
      <c r="A413" s="68"/>
      <c r="B413" s="135"/>
      <c r="C413" s="128" t="s">
        <v>1245</v>
      </c>
      <c r="D413" s="129" t="s">
        <v>1246</v>
      </c>
      <c r="E413" s="136"/>
      <c r="F413" s="69"/>
    </row>
    <row r="414" spans="1:6" ht="15" customHeight="1">
      <c r="A414" s="68"/>
      <c r="B414" s="135"/>
      <c r="C414" s="128" t="s">
        <v>1247</v>
      </c>
      <c r="D414" s="129" t="s">
        <v>1248</v>
      </c>
      <c r="E414" s="136"/>
      <c r="F414" s="69"/>
    </row>
    <row r="415" spans="1:6" ht="15" customHeight="1">
      <c r="A415" s="68"/>
      <c r="B415" s="135"/>
      <c r="C415" s="128" t="s">
        <v>1249</v>
      </c>
      <c r="D415" s="129" t="s">
        <v>1250</v>
      </c>
      <c r="E415" s="136"/>
      <c r="F415" s="69"/>
    </row>
    <row r="416" spans="1:6" ht="15" customHeight="1">
      <c r="A416" s="68"/>
      <c r="B416" s="135"/>
      <c r="C416" s="128" t="s">
        <v>1251</v>
      </c>
      <c r="D416" s="129" t="s">
        <v>1252</v>
      </c>
      <c r="E416" s="136"/>
      <c r="F416" s="69"/>
    </row>
    <row r="417" spans="1:6" ht="15" customHeight="1">
      <c r="A417" s="68"/>
      <c r="B417" s="135"/>
      <c r="C417" s="128" t="s">
        <v>1253</v>
      </c>
      <c r="D417" s="129" t="s">
        <v>1254</v>
      </c>
      <c r="E417" s="136"/>
      <c r="F417" s="69"/>
    </row>
    <row r="418" spans="1:6" ht="15" customHeight="1">
      <c r="A418" s="68"/>
      <c r="B418" s="135"/>
      <c r="C418" s="128" t="s">
        <v>1255</v>
      </c>
      <c r="D418" s="129" t="s">
        <v>1256</v>
      </c>
      <c r="E418" s="136"/>
      <c r="F418" s="69"/>
    </row>
    <row r="419" spans="1:6" ht="15" customHeight="1">
      <c r="A419" s="68"/>
      <c r="B419" s="135"/>
      <c r="C419" s="128" t="s">
        <v>1257</v>
      </c>
      <c r="D419" s="129" t="s">
        <v>1258</v>
      </c>
      <c r="E419" s="136"/>
      <c r="F419" s="69"/>
    </row>
    <row r="420" spans="1:6" ht="15" customHeight="1">
      <c r="A420" s="68"/>
      <c r="B420" s="135"/>
      <c r="C420" s="128" t="s">
        <v>1259</v>
      </c>
      <c r="D420" s="129" t="s">
        <v>1260</v>
      </c>
      <c r="E420" s="136"/>
      <c r="F420" s="69"/>
    </row>
    <row r="421" spans="1:6" ht="15" customHeight="1">
      <c r="A421" s="68"/>
      <c r="B421" s="135"/>
      <c r="C421" s="128" t="s">
        <v>1261</v>
      </c>
      <c r="D421" s="129" t="s">
        <v>1262</v>
      </c>
      <c r="E421" s="136"/>
      <c r="F421" s="69"/>
    </row>
    <row r="422" spans="1:6" ht="15" customHeight="1">
      <c r="A422" s="68"/>
      <c r="B422" s="135"/>
      <c r="C422" s="128" t="s">
        <v>1263</v>
      </c>
      <c r="D422" s="129" t="s">
        <v>1264</v>
      </c>
      <c r="E422" s="136"/>
      <c r="F422" s="69"/>
    </row>
    <row r="423" spans="1:6" ht="15" customHeight="1">
      <c r="A423" s="68"/>
      <c r="B423" s="135"/>
      <c r="C423" s="128" t="s">
        <v>1265</v>
      </c>
      <c r="D423" s="129" t="s">
        <v>1266</v>
      </c>
      <c r="E423" s="136"/>
      <c r="F423" s="69"/>
    </row>
    <row r="424" spans="1:6" ht="15" customHeight="1">
      <c r="A424" s="68"/>
      <c r="B424" s="135"/>
      <c r="C424" s="128" t="s">
        <v>1267</v>
      </c>
      <c r="D424" s="129" t="s">
        <v>1268</v>
      </c>
      <c r="E424" s="136"/>
      <c r="F424" s="69"/>
    </row>
    <row r="425" spans="1:6" ht="15" customHeight="1">
      <c r="A425" s="68"/>
      <c r="B425" s="135"/>
      <c r="C425" s="128" t="s">
        <v>1269</v>
      </c>
      <c r="D425" s="129" t="s">
        <v>838</v>
      </c>
      <c r="E425" s="136"/>
      <c r="F425" s="69"/>
    </row>
    <row r="426" spans="1:6" ht="15" customHeight="1">
      <c r="A426" s="68"/>
      <c r="B426" s="135"/>
      <c r="C426" s="128" t="s">
        <v>839</v>
      </c>
      <c r="D426" s="129" t="s">
        <v>840</v>
      </c>
      <c r="E426" s="136"/>
      <c r="F426" s="69"/>
    </row>
    <row r="427" spans="1:6" ht="15" customHeight="1">
      <c r="A427" s="68"/>
      <c r="B427" s="135"/>
      <c r="C427" s="128" t="s">
        <v>841</v>
      </c>
      <c r="D427" s="129" t="s">
        <v>842</v>
      </c>
      <c r="E427" s="136"/>
      <c r="F427" s="69"/>
    </row>
    <row r="428" spans="1:6" ht="15" customHeight="1">
      <c r="A428" s="68"/>
      <c r="B428" s="135"/>
      <c r="C428" s="128" t="s">
        <v>843</v>
      </c>
      <c r="D428" s="129" t="s">
        <v>844</v>
      </c>
      <c r="E428" s="136"/>
      <c r="F428" s="69"/>
    </row>
    <row r="429" spans="1:6" ht="15" customHeight="1">
      <c r="A429" s="68"/>
      <c r="B429" s="135"/>
      <c r="C429" s="128" t="s">
        <v>845</v>
      </c>
      <c r="D429" s="129" t="s">
        <v>846</v>
      </c>
      <c r="E429" s="136"/>
      <c r="F429" s="69"/>
    </row>
    <row r="430" spans="1:6" ht="15" customHeight="1">
      <c r="A430" s="68"/>
      <c r="B430" s="135"/>
      <c r="C430" s="128" t="s">
        <v>847</v>
      </c>
      <c r="D430" s="129" t="s">
        <v>931</v>
      </c>
      <c r="E430" s="136"/>
      <c r="F430" s="69"/>
    </row>
    <row r="431" spans="1:6" ht="15" customHeight="1">
      <c r="A431" s="68"/>
      <c r="B431" s="135"/>
      <c r="C431" s="128" t="s">
        <v>932</v>
      </c>
      <c r="D431" s="129" t="s">
        <v>933</v>
      </c>
      <c r="E431" s="136"/>
      <c r="F431" s="69"/>
    </row>
    <row r="432" spans="1:6" ht="15" customHeight="1">
      <c r="A432" s="68"/>
      <c r="B432" s="135"/>
      <c r="C432" s="128" t="s">
        <v>934</v>
      </c>
      <c r="D432" s="129" t="s">
        <v>935</v>
      </c>
      <c r="E432" s="136"/>
      <c r="F432" s="69"/>
    </row>
    <row r="433" spans="1:6" ht="15" customHeight="1">
      <c r="A433" s="68"/>
      <c r="B433" s="135"/>
      <c r="C433" s="128" t="s">
        <v>936</v>
      </c>
      <c r="D433" s="129" t="s">
        <v>937</v>
      </c>
      <c r="E433" s="136"/>
      <c r="F433" s="69"/>
    </row>
    <row r="434" spans="1:6" ht="15" customHeight="1">
      <c r="A434" s="68"/>
      <c r="B434" s="135"/>
      <c r="C434" s="128" t="s">
        <v>938</v>
      </c>
      <c r="D434" s="129" t="s">
        <v>939</v>
      </c>
      <c r="E434" s="136"/>
      <c r="F434" s="69"/>
    </row>
    <row r="435" spans="1:6" ht="15" customHeight="1">
      <c r="A435" s="68"/>
      <c r="B435" s="135"/>
      <c r="C435" s="128" t="s">
        <v>940</v>
      </c>
      <c r="D435" s="129" t="s">
        <v>941</v>
      </c>
      <c r="E435" s="136"/>
      <c r="F435" s="69"/>
    </row>
    <row r="436" spans="1:6" ht="15" customHeight="1">
      <c r="A436" s="68"/>
      <c r="B436" s="135"/>
      <c r="C436" s="128" t="s">
        <v>942</v>
      </c>
      <c r="D436" s="129" t="s">
        <v>1302</v>
      </c>
      <c r="E436" s="136"/>
      <c r="F436" s="69"/>
    </row>
    <row r="437" spans="1:6" ht="15" customHeight="1">
      <c r="A437" s="68"/>
      <c r="B437" s="135"/>
      <c r="C437" s="128" t="s">
        <v>1303</v>
      </c>
      <c r="D437" s="129" t="s">
        <v>1304</v>
      </c>
      <c r="E437" s="136"/>
      <c r="F437" s="69"/>
    </row>
    <row r="438" spans="1:6" ht="15" customHeight="1">
      <c r="A438" s="68"/>
      <c r="B438" s="135"/>
      <c r="C438" s="128" t="s">
        <v>1305</v>
      </c>
      <c r="D438" s="129" t="s">
        <v>1306</v>
      </c>
      <c r="E438" s="136"/>
      <c r="F438" s="69"/>
    </row>
    <row r="439" spans="1:6" ht="15" customHeight="1">
      <c r="A439" s="68"/>
      <c r="B439" s="135"/>
      <c r="C439" s="128" t="s">
        <v>1307</v>
      </c>
      <c r="D439" s="129" t="s">
        <v>1308</v>
      </c>
      <c r="E439" s="136"/>
      <c r="F439" s="69"/>
    </row>
    <row r="440" spans="1:6" ht="15" customHeight="1">
      <c r="A440" s="68"/>
      <c r="B440" s="135"/>
      <c r="C440" s="128" t="s">
        <v>1309</v>
      </c>
      <c r="D440" s="129" t="s">
        <v>1308</v>
      </c>
      <c r="E440" s="136"/>
      <c r="F440" s="69"/>
    </row>
    <row r="441" spans="1:6" ht="15" customHeight="1">
      <c r="A441" s="68"/>
      <c r="B441" s="135"/>
      <c r="C441" s="128" t="s">
        <v>1310</v>
      </c>
      <c r="D441" s="129" t="s">
        <v>1311</v>
      </c>
      <c r="E441" s="136"/>
      <c r="F441" s="69"/>
    </row>
    <row r="442" spans="1:6" ht="15" customHeight="1">
      <c r="A442" s="68"/>
      <c r="B442" s="135"/>
      <c r="C442" s="128" t="s">
        <v>1312</v>
      </c>
      <c r="D442" s="129" t="s">
        <v>1313</v>
      </c>
      <c r="E442" s="136"/>
      <c r="F442" s="69"/>
    </row>
    <row r="443" spans="1:6" ht="15" customHeight="1">
      <c r="A443" s="68"/>
      <c r="B443" s="135"/>
      <c r="C443" s="144" t="s">
        <v>1314</v>
      </c>
      <c r="D443" s="145" t="s">
        <v>1315</v>
      </c>
      <c r="E443" s="136"/>
      <c r="F443" s="69"/>
    </row>
    <row r="444" spans="1:6" ht="15.75">
      <c r="A444" s="68"/>
      <c r="B444" s="135"/>
      <c r="C444" s="295" t="s">
        <v>1317</v>
      </c>
      <c r="D444" s="296"/>
      <c r="E444" s="136"/>
      <c r="F444" s="69"/>
    </row>
    <row r="445" spans="1:6" ht="15" customHeight="1">
      <c r="A445" s="68"/>
      <c r="B445" s="135"/>
      <c r="C445" s="142" t="s">
        <v>1316</v>
      </c>
      <c r="D445" s="143" t="s">
        <v>1317</v>
      </c>
      <c r="E445" s="136"/>
      <c r="F445" s="69"/>
    </row>
    <row r="446" spans="1:6" ht="15" customHeight="1">
      <c r="A446" s="68"/>
      <c r="B446" s="135"/>
      <c r="C446" s="128" t="s">
        <v>1318</v>
      </c>
      <c r="D446" s="129" t="s">
        <v>1319</v>
      </c>
      <c r="E446" s="136"/>
      <c r="F446" s="69"/>
    </row>
    <row r="447" spans="1:6" ht="15" customHeight="1">
      <c r="A447" s="68"/>
      <c r="B447" s="135"/>
      <c r="C447" s="128" t="s">
        <v>1320</v>
      </c>
      <c r="D447" s="129" t="s">
        <v>1321</v>
      </c>
      <c r="E447" s="136"/>
      <c r="F447" s="69"/>
    </row>
    <row r="448" spans="1:6" ht="15" customHeight="1">
      <c r="A448" s="68"/>
      <c r="B448" s="135"/>
      <c r="C448" s="144" t="s">
        <v>1322</v>
      </c>
      <c r="D448" s="145" t="s">
        <v>1323</v>
      </c>
      <c r="E448" s="136"/>
      <c r="F448" s="69"/>
    </row>
    <row r="449" spans="1:6" ht="15.75">
      <c r="A449" s="68"/>
      <c r="B449" s="135"/>
      <c r="C449" s="295" t="s">
        <v>1325</v>
      </c>
      <c r="D449" s="296"/>
      <c r="E449" s="136"/>
      <c r="F449" s="69"/>
    </row>
    <row r="450" spans="1:6" ht="15" customHeight="1">
      <c r="A450" s="68"/>
      <c r="B450" s="135"/>
      <c r="C450" s="142" t="s">
        <v>1324</v>
      </c>
      <c r="D450" s="143" t="s">
        <v>1325</v>
      </c>
      <c r="E450" s="136"/>
      <c r="F450" s="69"/>
    </row>
    <row r="451" spans="1:6" ht="15" customHeight="1">
      <c r="A451" s="68"/>
      <c r="B451" s="135"/>
      <c r="C451" s="128" t="s">
        <v>1326</v>
      </c>
      <c r="D451" s="129" t="s">
        <v>1327</v>
      </c>
      <c r="E451" s="136"/>
      <c r="F451" s="69"/>
    </row>
    <row r="452" spans="1:6" ht="15" customHeight="1">
      <c r="A452" s="68"/>
      <c r="B452" s="135"/>
      <c r="C452" s="128" t="s">
        <v>1328</v>
      </c>
      <c r="D452" s="129" t="s">
        <v>1327</v>
      </c>
      <c r="E452" s="136"/>
      <c r="F452" s="69"/>
    </row>
    <row r="453" spans="1:6" ht="15" customHeight="1">
      <c r="A453" s="68"/>
      <c r="B453" s="135"/>
      <c r="C453" s="128" t="s">
        <v>1329</v>
      </c>
      <c r="D453" s="129" t="s">
        <v>1330</v>
      </c>
      <c r="E453" s="136"/>
      <c r="F453" s="69"/>
    </row>
    <row r="454" spans="1:6" ht="15" customHeight="1">
      <c r="A454" s="68"/>
      <c r="B454" s="135"/>
      <c r="C454" s="128" t="s">
        <v>1331</v>
      </c>
      <c r="D454" s="129" t="s">
        <v>1330</v>
      </c>
      <c r="E454" s="136"/>
      <c r="F454" s="69"/>
    </row>
    <row r="455" spans="1:6" ht="15" customHeight="1">
      <c r="A455" s="68"/>
      <c r="B455" s="135"/>
      <c r="C455" s="128" t="s">
        <v>1332</v>
      </c>
      <c r="D455" s="129" t="s">
        <v>1333</v>
      </c>
      <c r="E455" s="136"/>
      <c r="F455" s="69"/>
    </row>
    <row r="456" spans="1:6" ht="15" customHeight="1">
      <c r="A456" s="68"/>
      <c r="B456" s="135"/>
      <c r="C456" s="128" t="s">
        <v>1334</v>
      </c>
      <c r="D456" s="129" t="s">
        <v>1333</v>
      </c>
      <c r="E456" s="136"/>
      <c r="F456" s="69"/>
    </row>
    <row r="457" spans="1:6" ht="15" customHeight="1">
      <c r="A457" s="68"/>
      <c r="B457" s="135"/>
      <c r="C457" s="128" t="s">
        <v>1335</v>
      </c>
      <c r="D457" s="129" t="s">
        <v>1336</v>
      </c>
      <c r="E457" s="136"/>
      <c r="F457" s="69"/>
    </row>
    <row r="458" spans="1:6" ht="15" customHeight="1">
      <c r="A458" s="68"/>
      <c r="B458" s="135"/>
      <c r="C458" s="128" t="s">
        <v>1337</v>
      </c>
      <c r="D458" s="129" t="s">
        <v>1336</v>
      </c>
      <c r="E458" s="136"/>
      <c r="F458" s="69"/>
    </row>
    <row r="459" spans="1:6" ht="15" customHeight="1">
      <c r="A459" s="68"/>
      <c r="B459" s="135"/>
      <c r="C459" s="128" t="s">
        <v>1338</v>
      </c>
      <c r="D459" s="129" t="s">
        <v>1339</v>
      </c>
      <c r="E459" s="136"/>
      <c r="F459" s="69"/>
    </row>
    <row r="460" spans="1:6" ht="15" customHeight="1">
      <c r="A460" s="68"/>
      <c r="B460" s="135"/>
      <c r="C460" s="128" t="s">
        <v>1340</v>
      </c>
      <c r="D460" s="129" t="s">
        <v>1339</v>
      </c>
      <c r="E460" s="136"/>
      <c r="F460" s="69"/>
    </row>
    <row r="461" spans="1:6" ht="15" customHeight="1">
      <c r="A461" s="68"/>
      <c r="B461" s="135"/>
      <c r="C461" s="128" t="s">
        <v>1341</v>
      </c>
      <c r="D461" s="129" t="s">
        <v>1342</v>
      </c>
      <c r="E461" s="136"/>
      <c r="F461" s="69"/>
    </row>
    <row r="462" spans="1:6" ht="15" customHeight="1">
      <c r="A462" s="68"/>
      <c r="B462" s="135"/>
      <c r="C462" s="128" t="s">
        <v>1343</v>
      </c>
      <c r="D462" s="129" t="s">
        <v>1344</v>
      </c>
      <c r="E462" s="136"/>
      <c r="F462" s="69"/>
    </row>
    <row r="463" spans="1:6" ht="15" customHeight="1">
      <c r="A463" s="68"/>
      <c r="B463" s="135"/>
      <c r="C463" s="144" t="s">
        <v>1345</v>
      </c>
      <c r="D463" s="145" t="s">
        <v>827</v>
      </c>
      <c r="E463" s="136"/>
      <c r="F463" s="69"/>
    </row>
    <row r="464" spans="1:6" ht="15.75">
      <c r="A464" s="68"/>
      <c r="B464" s="135"/>
      <c r="C464" s="295" t="s">
        <v>829</v>
      </c>
      <c r="D464" s="296"/>
      <c r="E464" s="136"/>
      <c r="F464" s="69"/>
    </row>
    <row r="465" spans="1:6" ht="15" customHeight="1">
      <c r="A465" s="68"/>
      <c r="B465" s="135"/>
      <c r="C465" s="142" t="s">
        <v>828</v>
      </c>
      <c r="D465" s="143" t="s">
        <v>829</v>
      </c>
      <c r="E465" s="136"/>
      <c r="F465" s="69"/>
    </row>
    <row r="466" spans="1:6" ht="15" customHeight="1">
      <c r="A466" s="68"/>
      <c r="B466" s="135"/>
      <c r="C466" s="128" t="s">
        <v>830</v>
      </c>
      <c r="D466" s="129" t="s">
        <v>831</v>
      </c>
      <c r="E466" s="136"/>
      <c r="F466" s="69"/>
    </row>
    <row r="467" spans="1:6" ht="15" customHeight="1">
      <c r="A467" s="68"/>
      <c r="B467" s="135"/>
      <c r="C467" s="128" t="s">
        <v>832</v>
      </c>
      <c r="D467" s="129" t="s">
        <v>831</v>
      </c>
      <c r="E467" s="136"/>
      <c r="F467" s="69"/>
    </row>
    <row r="468" spans="1:6" ht="15" customHeight="1">
      <c r="A468" s="68"/>
      <c r="B468" s="135"/>
      <c r="C468" s="128" t="s">
        <v>833</v>
      </c>
      <c r="D468" s="129" t="s">
        <v>834</v>
      </c>
      <c r="E468" s="136"/>
      <c r="F468" s="69"/>
    </row>
    <row r="469" spans="1:6" ht="15" customHeight="1">
      <c r="A469" s="68"/>
      <c r="B469" s="135"/>
      <c r="C469" s="128" t="s">
        <v>835</v>
      </c>
      <c r="D469" s="129" t="s">
        <v>834</v>
      </c>
      <c r="E469" s="136"/>
      <c r="F469" s="69"/>
    </row>
    <row r="470" spans="1:6" ht="15" customHeight="1">
      <c r="A470" s="68"/>
      <c r="B470" s="135"/>
      <c r="C470" s="128" t="s">
        <v>836</v>
      </c>
      <c r="D470" s="129" t="s">
        <v>837</v>
      </c>
      <c r="E470" s="136"/>
      <c r="F470" s="69"/>
    </row>
    <row r="471" spans="1:6" ht="15" customHeight="1">
      <c r="A471" s="68"/>
      <c r="B471" s="135"/>
      <c r="C471" s="128" t="s">
        <v>338</v>
      </c>
      <c r="D471" s="129" t="s">
        <v>339</v>
      </c>
      <c r="E471" s="136"/>
      <c r="F471" s="69"/>
    </row>
    <row r="472" spans="1:6" ht="15" customHeight="1">
      <c r="A472" s="68"/>
      <c r="B472" s="135"/>
      <c r="C472" s="128" t="s">
        <v>340</v>
      </c>
      <c r="D472" s="129" t="s">
        <v>341</v>
      </c>
      <c r="E472" s="136"/>
      <c r="F472" s="69"/>
    </row>
    <row r="473" spans="1:6" ht="15" customHeight="1">
      <c r="A473" s="68"/>
      <c r="B473" s="135"/>
      <c r="C473" s="144" t="s">
        <v>342</v>
      </c>
      <c r="D473" s="145" t="s">
        <v>341</v>
      </c>
      <c r="E473" s="136"/>
      <c r="F473" s="69"/>
    </row>
    <row r="474" spans="1:6" ht="15.75">
      <c r="A474" s="68"/>
      <c r="B474" s="135"/>
      <c r="C474" s="295" t="s">
        <v>344</v>
      </c>
      <c r="D474" s="296"/>
      <c r="E474" s="136"/>
      <c r="F474" s="69"/>
    </row>
    <row r="475" spans="1:6" ht="15" customHeight="1">
      <c r="A475" s="68"/>
      <c r="B475" s="135"/>
      <c r="C475" s="142" t="s">
        <v>343</v>
      </c>
      <c r="D475" s="143" t="s">
        <v>344</v>
      </c>
      <c r="E475" s="136"/>
      <c r="F475" s="69"/>
    </row>
    <row r="476" spans="1:6" ht="15" customHeight="1">
      <c r="A476" s="68"/>
      <c r="B476" s="135"/>
      <c r="C476" s="128" t="s">
        <v>345</v>
      </c>
      <c r="D476" s="129" t="s">
        <v>346</v>
      </c>
      <c r="E476" s="136"/>
      <c r="F476" s="69"/>
    </row>
    <row r="477" spans="1:6" ht="15" customHeight="1">
      <c r="A477" s="68"/>
      <c r="B477" s="135"/>
      <c r="C477" s="128" t="s">
        <v>347</v>
      </c>
      <c r="D477" s="129" t="s">
        <v>346</v>
      </c>
      <c r="E477" s="136"/>
      <c r="F477" s="69"/>
    </row>
    <row r="478" spans="1:6" ht="15" customHeight="1">
      <c r="A478" s="68"/>
      <c r="B478" s="135"/>
      <c r="C478" s="128" t="s">
        <v>348</v>
      </c>
      <c r="D478" s="129" t="s">
        <v>1117</v>
      </c>
      <c r="E478" s="136"/>
      <c r="F478" s="69"/>
    </row>
    <row r="479" spans="1:6" ht="15" customHeight="1">
      <c r="A479" s="68"/>
      <c r="B479" s="135"/>
      <c r="C479" s="128" t="s">
        <v>1118</v>
      </c>
      <c r="D479" s="129" t="s">
        <v>1117</v>
      </c>
      <c r="E479" s="136"/>
      <c r="F479" s="69"/>
    </row>
    <row r="480" spans="1:6" ht="15" customHeight="1">
      <c r="A480" s="68"/>
      <c r="B480" s="135"/>
      <c r="C480" s="128" t="s">
        <v>1119</v>
      </c>
      <c r="D480" s="129" t="s">
        <v>1120</v>
      </c>
      <c r="E480" s="136"/>
      <c r="F480" s="69"/>
    </row>
    <row r="481" spans="1:6" ht="15" customHeight="1">
      <c r="A481" s="68"/>
      <c r="B481" s="135"/>
      <c r="C481" s="128" t="s">
        <v>1121</v>
      </c>
      <c r="D481" s="129" t="s">
        <v>1122</v>
      </c>
      <c r="E481" s="136"/>
      <c r="F481" s="69"/>
    </row>
    <row r="482" spans="1:6" ht="15" customHeight="1">
      <c r="A482" s="68"/>
      <c r="B482" s="135"/>
      <c r="C482" s="128" t="s">
        <v>1123</v>
      </c>
      <c r="D482" s="129" t="s">
        <v>1124</v>
      </c>
      <c r="E482" s="136"/>
      <c r="F482" s="69"/>
    </row>
    <row r="483" spans="1:6" ht="15" customHeight="1">
      <c r="A483" s="68"/>
      <c r="B483" s="135"/>
      <c r="C483" s="128" t="s">
        <v>1125</v>
      </c>
      <c r="D483" s="129" t="s">
        <v>1124</v>
      </c>
      <c r="E483" s="136"/>
      <c r="F483" s="69"/>
    </row>
    <row r="484" spans="1:6" ht="15" customHeight="1">
      <c r="A484" s="68"/>
      <c r="B484" s="135"/>
      <c r="C484" s="128" t="s">
        <v>1126</v>
      </c>
      <c r="D484" s="129" t="s">
        <v>1127</v>
      </c>
      <c r="E484" s="136"/>
      <c r="F484" s="69"/>
    </row>
    <row r="485" spans="1:6" ht="15" customHeight="1">
      <c r="A485" s="68"/>
      <c r="B485" s="135"/>
      <c r="C485" s="128" t="s">
        <v>1128</v>
      </c>
      <c r="D485" s="129" t="s">
        <v>1129</v>
      </c>
      <c r="E485" s="136"/>
      <c r="F485" s="69"/>
    </row>
    <row r="486" spans="1:6" ht="15" customHeight="1">
      <c r="A486" s="68"/>
      <c r="B486" s="135"/>
      <c r="C486" s="128" t="s">
        <v>1130</v>
      </c>
      <c r="D486" s="129" t="s">
        <v>47</v>
      </c>
      <c r="E486" s="136"/>
      <c r="F486" s="69"/>
    </row>
    <row r="487" spans="1:6" ht="15" customHeight="1">
      <c r="A487" s="68"/>
      <c r="B487" s="135"/>
      <c r="C487" s="128" t="s">
        <v>48</v>
      </c>
      <c r="D487" s="129" t="s">
        <v>47</v>
      </c>
      <c r="E487" s="136"/>
      <c r="F487" s="69"/>
    </row>
    <row r="488" spans="1:6" ht="15" customHeight="1">
      <c r="A488" s="68"/>
      <c r="B488" s="135"/>
      <c r="C488" s="128" t="s">
        <v>49</v>
      </c>
      <c r="D488" s="129" t="s">
        <v>50</v>
      </c>
      <c r="E488" s="136"/>
      <c r="F488" s="69"/>
    </row>
    <row r="489" spans="1:6" ht="15" customHeight="1">
      <c r="A489" s="68"/>
      <c r="B489" s="135"/>
      <c r="C489" s="128" t="s">
        <v>51</v>
      </c>
      <c r="D489" s="129" t="s">
        <v>52</v>
      </c>
      <c r="E489" s="136"/>
      <c r="F489" s="69"/>
    </row>
    <row r="490" spans="1:6" ht="15" customHeight="1">
      <c r="A490" s="68"/>
      <c r="B490" s="135"/>
      <c r="C490" s="128" t="s">
        <v>53</v>
      </c>
      <c r="D490" s="129" t="s">
        <v>54</v>
      </c>
      <c r="E490" s="136"/>
      <c r="F490" s="69"/>
    </row>
    <row r="491" spans="1:6" ht="15" customHeight="1">
      <c r="A491" s="68"/>
      <c r="B491" s="135"/>
      <c r="C491" s="128" t="s">
        <v>55</v>
      </c>
      <c r="D491" s="129" t="s">
        <v>56</v>
      </c>
      <c r="E491" s="136"/>
      <c r="F491" s="69"/>
    </row>
    <row r="492" spans="1:6" ht="15" customHeight="1">
      <c r="A492" s="68"/>
      <c r="B492" s="135"/>
      <c r="C492" s="144" t="s">
        <v>57</v>
      </c>
      <c r="D492" s="145" t="s">
        <v>56</v>
      </c>
      <c r="E492" s="136"/>
      <c r="F492" s="69"/>
    </row>
    <row r="493" spans="1:6" ht="15.75">
      <c r="A493" s="68"/>
      <c r="B493" s="135"/>
      <c r="C493" s="295" t="s">
        <v>59</v>
      </c>
      <c r="D493" s="296"/>
      <c r="E493" s="136"/>
      <c r="F493" s="69"/>
    </row>
    <row r="494" spans="1:6" ht="15" customHeight="1">
      <c r="A494" s="68"/>
      <c r="B494" s="135"/>
      <c r="C494" s="142" t="s">
        <v>58</v>
      </c>
      <c r="D494" s="143" t="s">
        <v>59</v>
      </c>
      <c r="E494" s="136"/>
      <c r="F494" s="69"/>
    </row>
    <row r="495" spans="1:6" ht="15" customHeight="1">
      <c r="A495" s="68"/>
      <c r="B495" s="135"/>
      <c r="C495" s="128" t="s">
        <v>60</v>
      </c>
      <c r="D495" s="129" t="s">
        <v>61</v>
      </c>
      <c r="E495" s="136"/>
      <c r="F495" s="69"/>
    </row>
    <row r="496" spans="1:6" ht="15" customHeight="1">
      <c r="A496" s="68"/>
      <c r="B496" s="135"/>
      <c r="C496" s="128" t="s">
        <v>62</v>
      </c>
      <c r="D496" s="129" t="s">
        <v>61</v>
      </c>
      <c r="E496" s="136"/>
      <c r="F496" s="69"/>
    </row>
    <row r="497" spans="1:6" ht="15" customHeight="1">
      <c r="A497" s="68"/>
      <c r="B497" s="135"/>
      <c r="C497" s="128" t="s">
        <v>63</v>
      </c>
      <c r="D497" s="129" t="s">
        <v>64</v>
      </c>
      <c r="E497" s="136"/>
      <c r="F497" s="69"/>
    </row>
    <row r="498" spans="1:6" ht="15" customHeight="1">
      <c r="A498" s="68"/>
      <c r="B498" s="135"/>
      <c r="C498" s="128" t="s">
        <v>65</v>
      </c>
      <c r="D498" s="129" t="s">
        <v>64</v>
      </c>
      <c r="E498" s="136"/>
      <c r="F498" s="69"/>
    </row>
    <row r="499" spans="1:6" ht="15" customHeight="1">
      <c r="A499" s="68"/>
      <c r="B499" s="135"/>
      <c r="C499" s="128" t="s">
        <v>66</v>
      </c>
      <c r="D499" s="129" t="s">
        <v>67</v>
      </c>
      <c r="E499" s="136"/>
      <c r="F499" s="69"/>
    </row>
    <row r="500" spans="1:6" ht="15" customHeight="1">
      <c r="A500" s="68"/>
      <c r="B500" s="135"/>
      <c r="C500" s="128" t="s">
        <v>68</v>
      </c>
      <c r="D500" s="129" t="s">
        <v>1445</v>
      </c>
      <c r="E500" s="136"/>
      <c r="F500" s="69"/>
    </row>
    <row r="501" spans="1:6" ht="15" customHeight="1">
      <c r="A501" s="68"/>
      <c r="B501" s="135"/>
      <c r="C501" s="128" t="s">
        <v>1446</v>
      </c>
      <c r="D501" s="129" t="s">
        <v>1447</v>
      </c>
      <c r="E501" s="136"/>
      <c r="F501" s="69"/>
    </row>
    <row r="502" spans="1:6" ht="15" customHeight="1">
      <c r="A502" s="68"/>
      <c r="B502" s="135"/>
      <c r="C502" s="128" t="s">
        <v>1448</v>
      </c>
      <c r="D502" s="129" t="s">
        <v>1449</v>
      </c>
      <c r="E502" s="136"/>
      <c r="F502" s="69"/>
    </row>
    <row r="503" spans="1:6" ht="15" customHeight="1">
      <c r="A503" s="68"/>
      <c r="B503" s="135"/>
      <c r="C503" s="144" t="s">
        <v>1450</v>
      </c>
      <c r="D503" s="145" t="s">
        <v>1449</v>
      </c>
      <c r="E503" s="136"/>
      <c r="F503" s="69"/>
    </row>
    <row r="504" spans="1:6" ht="15.75">
      <c r="A504" s="68"/>
      <c r="B504" s="135"/>
      <c r="C504" s="295" t="s">
        <v>1452</v>
      </c>
      <c r="D504" s="296"/>
      <c r="E504" s="136"/>
      <c r="F504" s="69"/>
    </row>
    <row r="505" spans="1:6" ht="15" customHeight="1">
      <c r="A505" s="68"/>
      <c r="B505" s="135"/>
      <c r="C505" s="142" t="s">
        <v>1451</v>
      </c>
      <c r="D505" s="143" t="s">
        <v>1452</v>
      </c>
      <c r="E505" s="136"/>
      <c r="F505" s="69"/>
    </row>
    <row r="506" spans="1:6" ht="15" customHeight="1">
      <c r="A506" s="68"/>
      <c r="B506" s="135"/>
      <c r="C506" s="128" t="s">
        <v>1453</v>
      </c>
      <c r="D506" s="129" t="s">
        <v>1454</v>
      </c>
      <c r="E506" s="136"/>
      <c r="F506" s="69"/>
    </row>
    <row r="507" spans="1:6" ht="15" customHeight="1">
      <c r="A507" s="68"/>
      <c r="B507" s="135"/>
      <c r="C507" s="128" t="s">
        <v>1455</v>
      </c>
      <c r="D507" s="129" t="s">
        <v>1456</v>
      </c>
      <c r="E507" s="136"/>
      <c r="F507" s="69"/>
    </row>
    <row r="508" spans="1:6" ht="15" customHeight="1">
      <c r="A508" s="68"/>
      <c r="B508" s="135"/>
      <c r="C508" s="128" t="s">
        <v>1457</v>
      </c>
      <c r="D508" s="129" t="s">
        <v>1458</v>
      </c>
      <c r="E508" s="136"/>
      <c r="F508" s="69"/>
    </row>
    <row r="509" spans="1:6" ht="15" customHeight="1">
      <c r="A509" s="68"/>
      <c r="B509" s="135"/>
      <c r="C509" s="128" t="s">
        <v>1459</v>
      </c>
      <c r="D509" s="129" t="s">
        <v>1460</v>
      </c>
      <c r="E509" s="136"/>
      <c r="F509" s="69"/>
    </row>
    <row r="510" spans="1:6" ht="15" customHeight="1">
      <c r="A510" s="68"/>
      <c r="B510" s="135"/>
      <c r="C510" s="128" t="s">
        <v>1461</v>
      </c>
      <c r="D510" s="129" t="s">
        <v>1460</v>
      </c>
      <c r="E510" s="136"/>
      <c r="F510" s="69"/>
    </row>
    <row r="511" spans="1:6" ht="15" customHeight="1">
      <c r="A511" s="68"/>
      <c r="B511" s="135"/>
      <c r="C511" s="128" t="s">
        <v>1462</v>
      </c>
      <c r="D511" s="129" t="s">
        <v>1463</v>
      </c>
      <c r="E511" s="136"/>
      <c r="F511" s="69"/>
    </row>
    <row r="512" spans="1:6" ht="15" customHeight="1">
      <c r="A512" s="68"/>
      <c r="B512" s="135"/>
      <c r="C512" s="128" t="s">
        <v>1464</v>
      </c>
      <c r="D512" s="129" t="s">
        <v>1463</v>
      </c>
      <c r="E512" s="136"/>
      <c r="F512" s="69"/>
    </row>
    <row r="513" spans="1:6" ht="15" customHeight="1">
      <c r="A513" s="68"/>
      <c r="B513" s="135"/>
      <c r="C513" s="128" t="s">
        <v>1465</v>
      </c>
      <c r="D513" s="129" t="s">
        <v>1466</v>
      </c>
      <c r="E513" s="136"/>
      <c r="F513" s="69"/>
    </row>
    <row r="514" spans="1:6" ht="15" customHeight="1">
      <c r="A514" s="68"/>
      <c r="B514" s="135"/>
      <c r="C514" s="128" t="s">
        <v>1467</v>
      </c>
      <c r="D514" s="129" t="s">
        <v>1468</v>
      </c>
      <c r="E514" s="136"/>
      <c r="F514" s="69"/>
    </row>
    <row r="515" spans="1:6" ht="15" customHeight="1">
      <c r="A515" s="68"/>
      <c r="B515" s="135"/>
      <c r="C515" s="128" t="s">
        <v>1469</v>
      </c>
      <c r="D515" s="129" t="s">
        <v>1470</v>
      </c>
      <c r="E515" s="136"/>
      <c r="F515" s="69"/>
    </row>
    <row r="516" spans="1:6" ht="15" customHeight="1">
      <c r="A516" s="68"/>
      <c r="B516" s="135"/>
      <c r="C516" s="128" t="s">
        <v>1471</v>
      </c>
      <c r="D516" s="129" t="s">
        <v>1472</v>
      </c>
      <c r="E516" s="136"/>
      <c r="F516" s="69"/>
    </row>
    <row r="517" spans="1:6" ht="15" customHeight="1">
      <c r="A517" s="68"/>
      <c r="B517" s="135"/>
      <c r="C517" s="128" t="s">
        <v>1473</v>
      </c>
      <c r="D517" s="129" t="s">
        <v>1474</v>
      </c>
      <c r="E517" s="136"/>
      <c r="F517" s="69"/>
    </row>
    <row r="518" spans="1:6" ht="15" customHeight="1">
      <c r="A518" s="68"/>
      <c r="B518" s="135"/>
      <c r="C518" s="144" t="s">
        <v>1475</v>
      </c>
      <c r="D518" s="145" t="s">
        <v>1474</v>
      </c>
      <c r="E518" s="136"/>
      <c r="F518" s="69"/>
    </row>
    <row r="519" spans="1:6" ht="15.75">
      <c r="A519" s="68"/>
      <c r="B519" s="135"/>
      <c r="C519" s="295" t="s">
        <v>231</v>
      </c>
      <c r="D519" s="296"/>
      <c r="E519" s="136"/>
      <c r="F519" s="69"/>
    </row>
    <row r="520" spans="1:6" ht="15" customHeight="1">
      <c r="A520" s="68"/>
      <c r="B520" s="135"/>
      <c r="C520" s="142" t="s">
        <v>1476</v>
      </c>
      <c r="D520" s="143" t="s">
        <v>231</v>
      </c>
      <c r="E520" s="136"/>
      <c r="F520" s="69"/>
    </row>
    <row r="521" spans="1:6" ht="15" customHeight="1">
      <c r="A521" s="68"/>
      <c r="B521" s="135"/>
      <c r="C521" s="128" t="s">
        <v>232</v>
      </c>
      <c r="D521" s="129" t="s">
        <v>233</v>
      </c>
      <c r="E521" s="136"/>
      <c r="F521" s="69"/>
    </row>
    <row r="522" spans="1:6" ht="15" customHeight="1">
      <c r="A522" s="68"/>
      <c r="B522" s="135"/>
      <c r="C522" s="128" t="s">
        <v>234</v>
      </c>
      <c r="D522" s="129" t="s">
        <v>235</v>
      </c>
      <c r="E522" s="136"/>
      <c r="F522" s="69"/>
    </row>
    <row r="523" spans="1:6" ht="15" customHeight="1">
      <c r="A523" s="68"/>
      <c r="B523" s="135"/>
      <c r="C523" s="128" t="s">
        <v>236</v>
      </c>
      <c r="D523" s="129" t="s">
        <v>237</v>
      </c>
      <c r="E523" s="136"/>
      <c r="F523" s="69"/>
    </row>
    <row r="524" spans="1:6" ht="15" customHeight="1">
      <c r="A524" s="68"/>
      <c r="B524" s="135"/>
      <c r="C524" s="128" t="s">
        <v>238</v>
      </c>
      <c r="D524" s="129" t="s">
        <v>239</v>
      </c>
      <c r="E524" s="136"/>
      <c r="F524" s="69"/>
    </row>
    <row r="525" spans="1:6" ht="15" customHeight="1">
      <c r="A525" s="68"/>
      <c r="B525" s="135"/>
      <c r="C525" s="128" t="s">
        <v>240</v>
      </c>
      <c r="D525" s="129" t="s">
        <v>241</v>
      </c>
      <c r="E525" s="136"/>
      <c r="F525" s="69"/>
    </row>
    <row r="526" spans="1:6" ht="15" customHeight="1">
      <c r="A526" s="68"/>
      <c r="B526" s="135"/>
      <c r="C526" s="128" t="s">
        <v>242</v>
      </c>
      <c r="D526" s="129" t="s">
        <v>243</v>
      </c>
      <c r="E526" s="136"/>
      <c r="F526" s="69"/>
    </row>
    <row r="527" spans="1:6" ht="15" customHeight="1">
      <c r="A527" s="68"/>
      <c r="B527" s="135"/>
      <c r="C527" s="128" t="s">
        <v>244</v>
      </c>
      <c r="D527" s="129" t="s">
        <v>245</v>
      </c>
      <c r="E527" s="136"/>
      <c r="F527" s="69"/>
    </row>
    <row r="528" spans="1:6" ht="15" customHeight="1">
      <c r="A528" s="68"/>
      <c r="B528" s="135"/>
      <c r="C528" s="128" t="s">
        <v>246</v>
      </c>
      <c r="D528" s="129" t="s">
        <v>247</v>
      </c>
      <c r="E528" s="136"/>
      <c r="F528" s="69"/>
    </row>
    <row r="529" spans="1:6" ht="15" customHeight="1">
      <c r="A529" s="68"/>
      <c r="B529" s="135"/>
      <c r="C529" s="128" t="s">
        <v>248</v>
      </c>
      <c r="D529" s="129" t="s">
        <v>249</v>
      </c>
      <c r="E529" s="136"/>
      <c r="F529" s="69"/>
    </row>
    <row r="530" spans="1:6" ht="15" customHeight="1">
      <c r="A530" s="68"/>
      <c r="B530" s="135"/>
      <c r="C530" s="128" t="s">
        <v>250</v>
      </c>
      <c r="D530" s="129" t="s">
        <v>251</v>
      </c>
      <c r="E530" s="136"/>
      <c r="F530" s="69"/>
    </row>
    <row r="531" spans="1:6" ht="15" customHeight="1">
      <c r="A531" s="68"/>
      <c r="B531" s="135"/>
      <c r="C531" s="128" t="s">
        <v>252</v>
      </c>
      <c r="D531" s="129" t="s">
        <v>251</v>
      </c>
      <c r="E531" s="136"/>
      <c r="F531" s="69"/>
    </row>
    <row r="532" spans="1:6" ht="15" customHeight="1">
      <c r="A532" s="68"/>
      <c r="B532" s="135"/>
      <c r="C532" s="128" t="s">
        <v>253</v>
      </c>
      <c r="D532" s="129" t="s">
        <v>254</v>
      </c>
      <c r="E532" s="136"/>
      <c r="F532" s="69"/>
    </row>
    <row r="533" spans="1:6" ht="15" customHeight="1">
      <c r="A533" s="68"/>
      <c r="B533" s="135"/>
      <c r="C533" s="128" t="s">
        <v>255</v>
      </c>
      <c r="D533" s="129" t="s">
        <v>254</v>
      </c>
      <c r="E533" s="136"/>
      <c r="F533" s="69"/>
    </row>
    <row r="534" spans="1:6" ht="15" customHeight="1">
      <c r="A534" s="68"/>
      <c r="B534" s="135"/>
      <c r="C534" s="128" t="s">
        <v>256</v>
      </c>
      <c r="D534" s="129" t="s">
        <v>257</v>
      </c>
      <c r="E534" s="136"/>
      <c r="F534" s="69"/>
    </row>
    <row r="535" spans="1:6" ht="15" customHeight="1">
      <c r="A535" s="68"/>
      <c r="B535" s="135"/>
      <c r="C535" s="128" t="s">
        <v>258</v>
      </c>
      <c r="D535" s="129" t="s">
        <v>257</v>
      </c>
      <c r="E535" s="136"/>
      <c r="F535" s="69"/>
    </row>
    <row r="536" spans="1:6" ht="15" customHeight="1">
      <c r="A536" s="68"/>
      <c r="B536" s="135"/>
      <c r="C536" s="128" t="s">
        <v>259</v>
      </c>
      <c r="D536" s="129" t="s">
        <v>260</v>
      </c>
      <c r="E536" s="136"/>
      <c r="F536" s="69"/>
    </row>
    <row r="537" spans="1:6" ht="15" customHeight="1">
      <c r="A537" s="68"/>
      <c r="B537" s="135"/>
      <c r="C537" s="128" t="s">
        <v>261</v>
      </c>
      <c r="D537" s="129" t="s">
        <v>262</v>
      </c>
      <c r="E537" s="136"/>
      <c r="F537" s="69"/>
    </row>
    <row r="538" spans="1:6" ht="15" customHeight="1">
      <c r="A538" s="68"/>
      <c r="B538" s="135"/>
      <c r="C538" s="128" t="s">
        <v>263</v>
      </c>
      <c r="D538" s="129" t="s">
        <v>264</v>
      </c>
      <c r="E538" s="136"/>
      <c r="F538" s="69"/>
    </row>
    <row r="539" spans="1:6" ht="15" customHeight="1">
      <c r="A539" s="68"/>
      <c r="B539" s="135"/>
      <c r="C539" s="128" t="s">
        <v>265</v>
      </c>
      <c r="D539" s="129" t="s">
        <v>266</v>
      </c>
      <c r="E539" s="136"/>
      <c r="F539" s="69"/>
    </row>
    <row r="540" spans="1:6" ht="15" customHeight="1">
      <c r="A540" s="68"/>
      <c r="B540" s="135"/>
      <c r="C540" s="128" t="s">
        <v>267</v>
      </c>
      <c r="D540" s="129" t="s">
        <v>268</v>
      </c>
      <c r="E540" s="136"/>
      <c r="F540" s="69"/>
    </row>
    <row r="541" spans="1:6" ht="15" customHeight="1">
      <c r="A541" s="68"/>
      <c r="B541" s="135"/>
      <c r="C541" s="128" t="s">
        <v>269</v>
      </c>
      <c r="D541" s="129" t="s">
        <v>1477</v>
      </c>
      <c r="E541" s="136"/>
      <c r="F541" s="69"/>
    </row>
    <row r="542" spans="1:6" ht="15" customHeight="1">
      <c r="A542" s="68"/>
      <c r="B542" s="135"/>
      <c r="C542" s="128" t="s">
        <v>1478</v>
      </c>
      <c r="D542" s="129" t="s">
        <v>1479</v>
      </c>
      <c r="E542" s="136"/>
      <c r="F542" s="69"/>
    </row>
    <row r="543" spans="1:6" ht="15" customHeight="1">
      <c r="A543" s="68"/>
      <c r="B543" s="135"/>
      <c r="C543" s="144" t="s">
        <v>1480</v>
      </c>
      <c r="D543" s="145" t="s">
        <v>1477</v>
      </c>
      <c r="E543" s="136"/>
      <c r="F543" s="69"/>
    </row>
    <row r="544" spans="1:6" ht="15.75">
      <c r="A544" s="68"/>
      <c r="B544" s="135"/>
      <c r="C544" s="295" t="s">
        <v>1482</v>
      </c>
      <c r="D544" s="296"/>
      <c r="E544" s="136"/>
      <c r="F544" s="69"/>
    </row>
    <row r="545" spans="1:6" ht="15" customHeight="1">
      <c r="A545" s="68"/>
      <c r="B545" s="135"/>
      <c r="C545" s="142" t="s">
        <v>1481</v>
      </c>
      <c r="D545" s="143" t="s">
        <v>1482</v>
      </c>
      <c r="E545" s="136"/>
      <c r="F545" s="69"/>
    </row>
    <row r="546" spans="1:6" ht="15" customHeight="1">
      <c r="A546" s="68"/>
      <c r="B546" s="135"/>
      <c r="C546" s="128" t="s">
        <v>1483</v>
      </c>
      <c r="D546" s="129" t="s">
        <v>1484</v>
      </c>
      <c r="E546" s="136"/>
      <c r="F546" s="69"/>
    </row>
    <row r="547" spans="1:6" ht="15" customHeight="1">
      <c r="A547" s="68"/>
      <c r="B547" s="135"/>
      <c r="C547" s="128" t="s">
        <v>185</v>
      </c>
      <c r="D547" s="129" t="s">
        <v>1484</v>
      </c>
      <c r="E547" s="136"/>
      <c r="F547" s="69"/>
    </row>
    <row r="548" spans="1:6" ht="15" customHeight="1">
      <c r="A548" s="68"/>
      <c r="B548" s="135"/>
      <c r="C548" s="128" t="s">
        <v>186</v>
      </c>
      <c r="D548" s="129" t="s">
        <v>187</v>
      </c>
      <c r="E548" s="136"/>
      <c r="F548" s="69"/>
    </row>
    <row r="549" spans="1:6" ht="15" customHeight="1">
      <c r="A549" s="68"/>
      <c r="B549" s="135"/>
      <c r="C549" s="144" t="s">
        <v>188</v>
      </c>
      <c r="D549" s="145" t="s">
        <v>187</v>
      </c>
      <c r="E549" s="136"/>
      <c r="F549" s="69"/>
    </row>
    <row r="550" spans="1:6" ht="15.75">
      <c r="A550" s="68"/>
      <c r="B550" s="135"/>
      <c r="C550" s="295" t="s">
        <v>190</v>
      </c>
      <c r="D550" s="296"/>
      <c r="E550" s="136"/>
      <c r="F550" s="69"/>
    </row>
    <row r="551" spans="1:6" ht="15" customHeight="1">
      <c r="A551" s="68"/>
      <c r="B551" s="135"/>
      <c r="C551" s="142" t="s">
        <v>189</v>
      </c>
      <c r="D551" s="143" t="s">
        <v>190</v>
      </c>
      <c r="E551" s="136"/>
      <c r="F551" s="69"/>
    </row>
    <row r="552" spans="1:6" ht="15" customHeight="1">
      <c r="A552" s="68"/>
      <c r="B552" s="135"/>
      <c r="C552" s="128" t="s">
        <v>191</v>
      </c>
      <c r="D552" s="129" t="s">
        <v>192</v>
      </c>
      <c r="E552" s="136"/>
      <c r="F552" s="69"/>
    </row>
    <row r="553" spans="1:6" ht="15" customHeight="1">
      <c r="A553" s="68"/>
      <c r="B553" s="135"/>
      <c r="C553" s="128" t="s">
        <v>193</v>
      </c>
      <c r="D553" s="129" t="s">
        <v>194</v>
      </c>
      <c r="E553" s="136"/>
      <c r="F553" s="69"/>
    </row>
    <row r="554" spans="1:6" ht="15" customHeight="1">
      <c r="A554" s="68"/>
      <c r="B554" s="135"/>
      <c r="C554" s="128" t="s">
        <v>195</v>
      </c>
      <c r="D554" s="129" t="s">
        <v>196</v>
      </c>
      <c r="E554" s="136"/>
      <c r="F554" s="69"/>
    </row>
    <row r="555" spans="1:6" ht="15" customHeight="1">
      <c r="A555" s="68"/>
      <c r="B555" s="135"/>
      <c r="C555" s="128" t="s">
        <v>197</v>
      </c>
      <c r="D555" s="129" t="s">
        <v>198</v>
      </c>
      <c r="E555" s="136"/>
      <c r="F555" s="69"/>
    </row>
    <row r="556" spans="1:6" ht="15" customHeight="1">
      <c r="A556" s="68"/>
      <c r="B556" s="135"/>
      <c r="C556" s="128" t="s">
        <v>199</v>
      </c>
      <c r="D556" s="129" t="s">
        <v>200</v>
      </c>
      <c r="E556" s="136"/>
      <c r="F556" s="69"/>
    </row>
    <row r="557" spans="1:6" ht="15" customHeight="1">
      <c r="A557" s="68"/>
      <c r="B557" s="135"/>
      <c r="C557" s="128" t="s">
        <v>201</v>
      </c>
      <c r="D557" s="129" t="s">
        <v>202</v>
      </c>
      <c r="E557" s="136"/>
      <c r="F557" s="69"/>
    </row>
    <row r="558" spans="1:6" ht="15" customHeight="1">
      <c r="A558" s="68"/>
      <c r="B558" s="135"/>
      <c r="C558" s="128" t="s">
        <v>203</v>
      </c>
      <c r="D558" s="129" t="s">
        <v>204</v>
      </c>
      <c r="E558" s="136"/>
      <c r="F558" s="69"/>
    </row>
    <row r="559" spans="1:6" ht="15" customHeight="1">
      <c r="A559" s="68"/>
      <c r="B559" s="135"/>
      <c r="C559" s="128" t="s">
        <v>205</v>
      </c>
      <c r="D559" s="129" t="s">
        <v>206</v>
      </c>
      <c r="E559" s="136"/>
      <c r="F559" s="69"/>
    </row>
    <row r="560" spans="1:6" ht="15" customHeight="1">
      <c r="A560" s="68"/>
      <c r="B560" s="135"/>
      <c r="C560" s="144" t="s">
        <v>207</v>
      </c>
      <c r="D560" s="145" t="s">
        <v>206</v>
      </c>
      <c r="E560" s="136"/>
      <c r="F560" s="69"/>
    </row>
    <row r="561" spans="1:6" ht="15.75">
      <c r="A561" s="68"/>
      <c r="B561" s="135"/>
      <c r="C561" s="295" t="s">
        <v>209</v>
      </c>
      <c r="D561" s="296"/>
      <c r="E561" s="136"/>
      <c r="F561" s="69"/>
    </row>
    <row r="562" spans="1:6" ht="15" customHeight="1">
      <c r="A562" s="68"/>
      <c r="B562" s="135"/>
      <c r="C562" s="142" t="s">
        <v>208</v>
      </c>
      <c r="D562" s="143" t="s">
        <v>209</v>
      </c>
      <c r="E562" s="136"/>
      <c r="F562" s="69"/>
    </row>
    <row r="563" spans="1:6" ht="15" customHeight="1">
      <c r="A563" s="68"/>
      <c r="B563" s="135"/>
      <c r="C563" s="128" t="s">
        <v>210</v>
      </c>
      <c r="D563" s="129" t="s">
        <v>211</v>
      </c>
      <c r="E563" s="136"/>
      <c r="F563" s="69"/>
    </row>
    <row r="564" spans="1:6" ht="15" customHeight="1">
      <c r="A564" s="68"/>
      <c r="B564" s="135"/>
      <c r="C564" s="144" t="s">
        <v>212</v>
      </c>
      <c r="D564" s="145" t="s">
        <v>211</v>
      </c>
      <c r="E564" s="136"/>
      <c r="F564" s="69"/>
    </row>
    <row r="565" spans="1:6" ht="15.75">
      <c r="A565" s="68"/>
      <c r="B565" s="135"/>
      <c r="C565" s="295" t="s">
        <v>214</v>
      </c>
      <c r="D565" s="296"/>
      <c r="E565" s="136"/>
      <c r="F565" s="69"/>
    </row>
    <row r="566" spans="1:6" ht="15" customHeight="1">
      <c r="A566" s="68"/>
      <c r="B566" s="135"/>
      <c r="C566" s="142" t="s">
        <v>213</v>
      </c>
      <c r="D566" s="143" t="s">
        <v>214</v>
      </c>
      <c r="E566" s="136"/>
      <c r="F566" s="69"/>
    </row>
    <row r="567" spans="1:6" ht="15" customHeight="1">
      <c r="A567" s="68"/>
      <c r="B567" s="135"/>
      <c r="C567" s="128" t="s">
        <v>215</v>
      </c>
      <c r="D567" s="129" t="s">
        <v>216</v>
      </c>
      <c r="E567" s="136"/>
      <c r="F567" s="69"/>
    </row>
    <row r="568" spans="1:6" ht="15" customHeight="1">
      <c r="A568" s="68"/>
      <c r="B568" s="135"/>
      <c r="C568" s="128" t="s">
        <v>217</v>
      </c>
      <c r="D568" s="129" t="s">
        <v>182</v>
      </c>
      <c r="E568" s="136"/>
      <c r="F568" s="69"/>
    </row>
    <row r="569" spans="1:6" ht="15" customHeight="1">
      <c r="A569" s="68"/>
      <c r="B569" s="135"/>
      <c r="C569" s="128" t="s">
        <v>183</v>
      </c>
      <c r="D569" s="129" t="s">
        <v>184</v>
      </c>
      <c r="E569" s="136"/>
      <c r="F569" s="69"/>
    </row>
    <row r="570" spans="1:6" ht="15" customHeight="1">
      <c r="A570" s="68"/>
      <c r="B570" s="135"/>
      <c r="C570" s="128" t="s">
        <v>1356</v>
      </c>
      <c r="D570" s="129" t="s">
        <v>1357</v>
      </c>
      <c r="E570" s="136"/>
      <c r="F570" s="69"/>
    </row>
    <row r="571" spans="1:6" ht="15" customHeight="1">
      <c r="A571" s="68"/>
      <c r="B571" s="135"/>
      <c r="C571" s="128" t="s">
        <v>1358</v>
      </c>
      <c r="D571" s="129" t="s">
        <v>1359</v>
      </c>
      <c r="E571" s="136"/>
      <c r="F571" s="69"/>
    </row>
    <row r="572" spans="1:6" ht="15" customHeight="1">
      <c r="A572" s="68"/>
      <c r="B572" s="135"/>
      <c r="C572" s="128" t="s">
        <v>1360</v>
      </c>
      <c r="D572" s="129" t="s">
        <v>1361</v>
      </c>
      <c r="E572" s="136"/>
      <c r="F572" s="69"/>
    </row>
    <row r="573" spans="1:6" ht="15" customHeight="1">
      <c r="A573" s="68"/>
      <c r="B573" s="135"/>
      <c r="C573" s="128" t="s">
        <v>1362</v>
      </c>
      <c r="D573" s="129" t="s">
        <v>1363</v>
      </c>
      <c r="E573" s="136"/>
      <c r="F573" s="69"/>
    </row>
    <row r="574" spans="1:6" ht="15" customHeight="1">
      <c r="A574" s="68"/>
      <c r="B574" s="135"/>
      <c r="C574" s="128" t="s">
        <v>1364</v>
      </c>
      <c r="D574" s="129" t="s">
        <v>1365</v>
      </c>
      <c r="E574" s="136"/>
      <c r="F574" s="69"/>
    </row>
    <row r="575" spans="1:6" ht="15" customHeight="1">
      <c r="A575" s="68"/>
      <c r="B575" s="135"/>
      <c r="C575" s="128" t="s">
        <v>1366</v>
      </c>
      <c r="D575" s="129" t="s">
        <v>1367</v>
      </c>
      <c r="E575" s="136"/>
      <c r="F575" s="69"/>
    </row>
    <row r="576" spans="1:6" ht="15" customHeight="1">
      <c r="A576" s="68"/>
      <c r="B576" s="135"/>
      <c r="C576" s="128" t="s">
        <v>1368</v>
      </c>
      <c r="D576" s="129" t="s">
        <v>1369</v>
      </c>
      <c r="E576" s="136"/>
      <c r="F576" s="69"/>
    </row>
    <row r="577" spans="1:6" ht="15" customHeight="1">
      <c r="A577" s="68"/>
      <c r="B577" s="135"/>
      <c r="C577" s="128" t="s">
        <v>1370</v>
      </c>
      <c r="D577" s="129" t="s">
        <v>1371</v>
      </c>
      <c r="E577" s="136"/>
      <c r="F577" s="69"/>
    </row>
    <row r="578" spans="1:6" ht="15" customHeight="1">
      <c r="A578" s="68"/>
      <c r="B578" s="135"/>
      <c r="C578" s="128" t="s">
        <v>1372</v>
      </c>
      <c r="D578" s="129" t="s">
        <v>1373</v>
      </c>
      <c r="E578" s="136"/>
      <c r="F578" s="69"/>
    </row>
    <row r="579" spans="1:6" ht="15" customHeight="1">
      <c r="A579" s="68"/>
      <c r="B579" s="135"/>
      <c r="C579" s="128" t="s">
        <v>1374</v>
      </c>
      <c r="D579" s="129" t="s">
        <v>1375</v>
      </c>
      <c r="E579" s="136"/>
      <c r="F579" s="69"/>
    </row>
    <row r="580" spans="1:6" ht="15" customHeight="1">
      <c r="A580" s="68"/>
      <c r="B580" s="135"/>
      <c r="C580" s="128" t="s">
        <v>1376</v>
      </c>
      <c r="D580" s="129" t="s">
        <v>1377</v>
      </c>
      <c r="E580" s="136"/>
      <c r="F580" s="69"/>
    </row>
    <row r="581" spans="1:6" ht="15" customHeight="1">
      <c r="A581" s="68"/>
      <c r="B581" s="135"/>
      <c r="C581" s="128" t="s">
        <v>1378</v>
      </c>
      <c r="D581" s="129" t="s">
        <v>1379</v>
      </c>
      <c r="E581" s="136"/>
      <c r="F581" s="69"/>
    </row>
    <row r="582" spans="1:6" ht="15" customHeight="1">
      <c r="A582" s="68"/>
      <c r="B582" s="135"/>
      <c r="C582" s="128" t="s">
        <v>1380</v>
      </c>
      <c r="D582" s="129" t="s">
        <v>1381</v>
      </c>
      <c r="E582" s="136"/>
      <c r="F582" s="69"/>
    </row>
    <row r="583" spans="1:6" ht="15" customHeight="1">
      <c r="A583" s="68"/>
      <c r="B583" s="135"/>
      <c r="C583" s="128" t="s">
        <v>1382</v>
      </c>
      <c r="D583" s="129" t="s">
        <v>1383</v>
      </c>
      <c r="E583" s="136"/>
      <c r="F583" s="69"/>
    </row>
    <row r="584" spans="1:6" ht="15" customHeight="1">
      <c r="A584" s="68"/>
      <c r="B584" s="135"/>
      <c r="C584" s="128" t="s">
        <v>1384</v>
      </c>
      <c r="D584" s="129" t="s">
        <v>1385</v>
      </c>
      <c r="E584" s="136"/>
      <c r="F584" s="69"/>
    </row>
    <row r="585" spans="1:6" ht="15" customHeight="1">
      <c r="A585" s="68"/>
      <c r="B585" s="135"/>
      <c r="C585" s="128" t="s">
        <v>1386</v>
      </c>
      <c r="D585" s="129" t="s">
        <v>1387</v>
      </c>
      <c r="E585" s="136"/>
      <c r="F585" s="69"/>
    </row>
    <row r="586" spans="1:6" ht="15" customHeight="1">
      <c r="A586" s="68"/>
      <c r="B586" s="135"/>
      <c r="C586" s="128" t="s">
        <v>1388</v>
      </c>
      <c r="D586" s="129" t="s">
        <v>1389</v>
      </c>
      <c r="E586" s="136"/>
      <c r="F586" s="69"/>
    </row>
    <row r="587" spans="1:6" ht="15" customHeight="1">
      <c r="A587" s="68"/>
      <c r="B587" s="135"/>
      <c r="C587" s="128" t="s">
        <v>1390</v>
      </c>
      <c r="D587" s="129" t="s">
        <v>1391</v>
      </c>
      <c r="E587" s="136"/>
      <c r="F587" s="69"/>
    </row>
    <row r="588" spans="1:6" ht="15" customHeight="1">
      <c r="A588" s="68"/>
      <c r="B588" s="135"/>
      <c r="C588" s="128" t="s">
        <v>1392</v>
      </c>
      <c r="D588" s="129" t="s">
        <v>1393</v>
      </c>
      <c r="E588" s="136"/>
      <c r="F588" s="69"/>
    </row>
    <row r="589" spans="1:6" ht="15" customHeight="1">
      <c r="A589" s="68"/>
      <c r="B589" s="135"/>
      <c r="C589" s="128" t="s">
        <v>1394</v>
      </c>
      <c r="D589" s="129" t="s">
        <v>1395</v>
      </c>
      <c r="E589" s="136"/>
      <c r="F589" s="69"/>
    </row>
    <row r="590" spans="1:6" ht="15" customHeight="1">
      <c r="A590" s="68"/>
      <c r="B590" s="135"/>
      <c r="C590" s="128" t="s">
        <v>1396</v>
      </c>
      <c r="D590" s="129" t="s">
        <v>1397</v>
      </c>
      <c r="E590" s="136"/>
      <c r="F590" s="69"/>
    </row>
    <row r="591" spans="1:6" ht="15" customHeight="1">
      <c r="A591" s="68"/>
      <c r="B591" s="135"/>
      <c r="C591" s="144" t="s">
        <v>1398</v>
      </c>
      <c r="D591" s="145" t="s">
        <v>1397</v>
      </c>
      <c r="E591" s="136"/>
      <c r="F591" s="69"/>
    </row>
    <row r="592" spans="1:6" ht="15.75">
      <c r="A592" s="68"/>
      <c r="B592" s="135"/>
      <c r="C592" s="295" t="s">
        <v>1400</v>
      </c>
      <c r="D592" s="296"/>
      <c r="E592" s="136"/>
      <c r="F592" s="69"/>
    </row>
    <row r="593" spans="1:6" ht="15" customHeight="1">
      <c r="A593" s="68"/>
      <c r="B593" s="135"/>
      <c r="C593" s="142" t="s">
        <v>1399</v>
      </c>
      <c r="D593" s="143" t="s">
        <v>1400</v>
      </c>
      <c r="E593" s="136"/>
      <c r="F593" s="69"/>
    </row>
    <row r="594" spans="1:6" ht="15" customHeight="1">
      <c r="A594" s="68"/>
      <c r="B594" s="135"/>
      <c r="C594" s="128" t="s">
        <v>1401</v>
      </c>
      <c r="D594" s="129" t="s">
        <v>1402</v>
      </c>
      <c r="E594" s="136"/>
      <c r="F594" s="69"/>
    </row>
    <row r="595" spans="1:6" ht="15" customHeight="1">
      <c r="A595" s="68"/>
      <c r="B595" s="135"/>
      <c r="C595" s="128" t="s">
        <v>1403</v>
      </c>
      <c r="D595" s="129" t="s">
        <v>1402</v>
      </c>
      <c r="E595" s="136"/>
      <c r="F595" s="69"/>
    </row>
    <row r="596" spans="1:6" ht="15" customHeight="1">
      <c r="A596" s="68"/>
      <c r="B596" s="135"/>
      <c r="C596" s="128" t="s">
        <v>1404</v>
      </c>
      <c r="D596" s="129" t="s">
        <v>1405</v>
      </c>
      <c r="E596" s="136"/>
      <c r="F596" s="69"/>
    </row>
    <row r="597" spans="1:6" ht="15" customHeight="1">
      <c r="A597" s="68"/>
      <c r="B597" s="135"/>
      <c r="C597" s="128" t="s">
        <v>1406</v>
      </c>
      <c r="D597" s="129" t="s">
        <v>1407</v>
      </c>
      <c r="E597" s="136"/>
      <c r="F597" s="69"/>
    </row>
    <row r="598" spans="1:6" ht="15" customHeight="1">
      <c r="A598" s="68"/>
      <c r="B598" s="135"/>
      <c r="C598" s="128" t="s">
        <v>1408</v>
      </c>
      <c r="D598" s="129" t="s">
        <v>1409</v>
      </c>
      <c r="E598" s="136"/>
      <c r="F598" s="69"/>
    </row>
    <row r="599" spans="1:6" ht="15" customHeight="1">
      <c r="A599" s="68"/>
      <c r="B599" s="135"/>
      <c r="C599" s="128" t="s">
        <v>1410</v>
      </c>
      <c r="D599" s="129" t="s">
        <v>1409</v>
      </c>
      <c r="E599" s="136"/>
      <c r="F599" s="69"/>
    </row>
    <row r="600" spans="1:6" ht="15" customHeight="1">
      <c r="A600" s="68"/>
      <c r="B600" s="135"/>
      <c r="C600" s="128" t="s">
        <v>1411</v>
      </c>
      <c r="D600" s="129" t="s">
        <v>1412</v>
      </c>
      <c r="E600" s="136"/>
      <c r="F600" s="69"/>
    </row>
    <row r="601" spans="1:6" ht="15" customHeight="1">
      <c r="A601" s="68"/>
      <c r="B601" s="135"/>
      <c r="C601" s="128" t="s">
        <v>1413</v>
      </c>
      <c r="D601" s="129" t="s">
        <v>1412</v>
      </c>
      <c r="E601" s="136"/>
      <c r="F601" s="69"/>
    </row>
    <row r="602" spans="1:6" ht="15" customHeight="1">
      <c r="A602" s="68"/>
      <c r="B602" s="135"/>
      <c r="C602" s="128" t="s">
        <v>1414</v>
      </c>
      <c r="D602" s="129" t="s">
        <v>1415</v>
      </c>
      <c r="E602" s="136"/>
      <c r="F602" s="69"/>
    </row>
    <row r="603" spans="1:6" ht="15" customHeight="1">
      <c r="A603" s="68"/>
      <c r="B603" s="135"/>
      <c r="C603" s="128" t="s">
        <v>1416</v>
      </c>
      <c r="D603" s="129" t="s">
        <v>1415</v>
      </c>
      <c r="E603" s="136"/>
      <c r="F603" s="69"/>
    </row>
    <row r="604" spans="1:6" ht="15" customHeight="1">
      <c r="A604" s="68"/>
      <c r="B604" s="135"/>
      <c r="C604" s="128" t="s">
        <v>1417</v>
      </c>
      <c r="D604" s="129" t="s">
        <v>1418</v>
      </c>
      <c r="E604" s="136"/>
      <c r="F604" s="69"/>
    </row>
    <row r="605" spans="1:6" ht="15" customHeight="1">
      <c r="A605" s="68"/>
      <c r="B605" s="135"/>
      <c r="C605" s="144" t="s">
        <v>1419</v>
      </c>
      <c r="D605" s="145" t="s">
        <v>1418</v>
      </c>
      <c r="E605" s="136"/>
      <c r="F605" s="69"/>
    </row>
    <row r="606" spans="1:6" ht="15.75">
      <c r="A606" s="68"/>
      <c r="B606" s="135"/>
      <c r="C606" s="295" t="s">
        <v>1421</v>
      </c>
      <c r="D606" s="296"/>
      <c r="E606" s="136"/>
      <c r="F606" s="69"/>
    </row>
    <row r="607" spans="1:6" ht="15" customHeight="1">
      <c r="A607" s="68"/>
      <c r="B607" s="135"/>
      <c r="C607" s="142" t="s">
        <v>1420</v>
      </c>
      <c r="D607" s="143" t="s">
        <v>1421</v>
      </c>
      <c r="E607" s="136"/>
      <c r="F607" s="69"/>
    </row>
    <row r="608" spans="1:6" ht="15" customHeight="1">
      <c r="A608" s="68"/>
      <c r="B608" s="135"/>
      <c r="C608" s="128" t="s">
        <v>1422</v>
      </c>
      <c r="D608" s="129" t="s">
        <v>1423</v>
      </c>
      <c r="E608" s="136"/>
      <c r="F608" s="69"/>
    </row>
    <row r="609" spans="1:6" ht="15" customHeight="1">
      <c r="A609" s="68"/>
      <c r="B609" s="135"/>
      <c r="C609" s="128" t="s">
        <v>1424</v>
      </c>
      <c r="D609" s="129" t="s">
        <v>1425</v>
      </c>
      <c r="E609" s="136"/>
      <c r="F609" s="69"/>
    </row>
    <row r="610" spans="1:6" ht="15" customHeight="1">
      <c r="A610" s="68"/>
      <c r="B610" s="135"/>
      <c r="C610" s="128" t="s">
        <v>1426</v>
      </c>
      <c r="D610" s="129" t="s">
        <v>1427</v>
      </c>
      <c r="E610" s="136"/>
      <c r="F610" s="69"/>
    </row>
    <row r="611" spans="1:6" ht="15" customHeight="1">
      <c r="A611" s="68"/>
      <c r="B611" s="135"/>
      <c r="C611" s="128" t="s">
        <v>1428</v>
      </c>
      <c r="D611" s="129" t="s">
        <v>1429</v>
      </c>
      <c r="E611" s="136"/>
      <c r="F611" s="69"/>
    </row>
    <row r="612" spans="1:6" ht="15" customHeight="1">
      <c r="A612" s="68"/>
      <c r="B612" s="135"/>
      <c r="C612" s="128" t="s">
        <v>1430</v>
      </c>
      <c r="D612" s="129" t="s">
        <v>1431</v>
      </c>
      <c r="E612" s="136"/>
      <c r="F612" s="69"/>
    </row>
    <row r="613" spans="1:6" ht="15" customHeight="1">
      <c r="A613" s="68"/>
      <c r="B613" s="135"/>
      <c r="C613" s="128" t="s">
        <v>1432</v>
      </c>
      <c r="D613" s="129" t="s">
        <v>1433</v>
      </c>
      <c r="E613" s="136"/>
      <c r="F613" s="69"/>
    </row>
    <row r="614" spans="1:6" ht="15" customHeight="1">
      <c r="A614" s="68"/>
      <c r="B614" s="135"/>
      <c r="C614" s="128" t="s">
        <v>1434</v>
      </c>
      <c r="D614" s="129" t="s">
        <v>1435</v>
      </c>
      <c r="E614" s="136"/>
      <c r="F614" s="69"/>
    </row>
    <row r="615" spans="1:6" ht="15" customHeight="1">
      <c r="A615" s="68"/>
      <c r="B615" s="135"/>
      <c r="C615" s="128" t="s">
        <v>1436</v>
      </c>
      <c r="D615" s="129" t="s">
        <v>1437</v>
      </c>
      <c r="E615" s="136"/>
      <c r="F615" s="69"/>
    </row>
    <row r="616" spans="1:6" ht="15" customHeight="1">
      <c r="A616" s="68"/>
      <c r="B616" s="135"/>
      <c r="C616" s="128" t="s">
        <v>1438</v>
      </c>
      <c r="D616" s="129" t="s">
        <v>1078</v>
      </c>
      <c r="E616" s="136"/>
      <c r="F616" s="69"/>
    </row>
    <row r="617" spans="1:6" ht="15" customHeight="1">
      <c r="A617" s="68"/>
      <c r="B617" s="135"/>
      <c r="C617" s="128" t="s">
        <v>1079</v>
      </c>
      <c r="D617" s="129" t="s">
        <v>1080</v>
      </c>
      <c r="E617" s="136"/>
      <c r="F617" s="69"/>
    </row>
    <row r="618" spans="1:6" ht="15" customHeight="1">
      <c r="A618" s="68"/>
      <c r="B618" s="135"/>
      <c r="C618" s="128" t="s">
        <v>1081</v>
      </c>
      <c r="D618" s="129" t="s">
        <v>1082</v>
      </c>
      <c r="E618" s="136"/>
      <c r="F618" s="69"/>
    </row>
    <row r="619" spans="1:6" ht="15" customHeight="1">
      <c r="A619" s="68"/>
      <c r="B619" s="135"/>
      <c r="C619" s="128" t="s">
        <v>1083</v>
      </c>
      <c r="D619" s="129" t="s">
        <v>1084</v>
      </c>
      <c r="E619" s="136"/>
      <c r="F619" s="69"/>
    </row>
    <row r="620" spans="1:6" ht="15" customHeight="1">
      <c r="A620" s="68"/>
      <c r="B620" s="135"/>
      <c r="C620" s="128" t="s">
        <v>1085</v>
      </c>
      <c r="D620" s="129" t="s">
        <v>1086</v>
      </c>
      <c r="E620" s="136"/>
      <c r="F620" s="69"/>
    </row>
    <row r="621" spans="1:6" ht="15" customHeight="1">
      <c r="A621" s="68"/>
      <c r="B621" s="135"/>
      <c r="C621" s="128" t="s">
        <v>1087</v>
      </c>
      <c r="D621" s="129" t="s">
        <v>1088</v>
      </c>
      <c r="E621" s="136"/>
      <c r="F621" s="69"/>
    </row>
    <row r="622" spans="1:6" ht="15" customHeight="1">
      <c r="A622" s="68"/>
      <c r="B622" s="135"/>
      <c r="C622" s="128" t="s">
        <v>1089</v>
      </c>
      <c r="D622" s="129" t="s">
        <v>1090</v>
      </c>
      <c r="E622" s="136"/>
      <c r="F622" s="69"/>
    </row>
    <row r="623" spans="1:6" ht="15" customHeight="1">
      <c r="A623" s="68"/>
      <c r="B623" s="135"/>
      <c r="C623" s="128" t="s">
        <v>1091</v>
      </c>
      <c r="D623" s="129" t="s">
        <v>1092</v>
      </c>
      <c r="E623" s="136"/>
      <c r="F623" s="69"/>
    </row>
    <row r="624" spans="1:6" ht="15" customHeight="1">
      <c r="A624" s="68"/>
      <c r="B624" s="135"/>
      <c r="C624" s="128" t="s">
        <v>1093</v>
      </c>
      <c r="D624" s="129" t="s">
        <v>1094</v>
      </c>
      <c r="E624" s="136"/>
      <c r="F624" s="69"/>
    </row>
    <row r="625" spans="1:6" ht="15" customHeight="1">
      <c r="A625" s="68"/>
      <c r="B625" s="135"/>
      <c r="C625" s="128" t="s">
        <v>1095</v>
      </c>
      <c r="D625" s="129" t="s">
        <v>1022</v>
      </c>
      <c r="E625" s="136"/>
      <c r="F625" s="69"/>
    </row>
    <row r="626" spans="1:6" ht="15" customHeight="1">
      <c r="A626" s="68"/>
      <c r="B626" s="135"/>
      <c r="C626" s="128" t="s">
        <v>1023</v>
      </c>
      <c r="D626" s="129" t="s">
        <v>1024</v>
      </c>
      <c r="E626" s="136"/>
      <c r="F626" s="69"/>
    </row>
    <row r="627" spans="1:6" ht="15" customHeight="1">
      <c r="A627" s="68"/>
      <c r="B627" s="135"/>
      <c r="C627" s="128" t="s">
        <v>1025</v>
      </c>
      <c r="D627" s="129" t="s">
        <v>1026</v>
      </c>
      <c r="E627" s="136"/>
      <c r="F627" s="69"/>
    </row>
    <row r="628" spans="1:6" ht="15" customHeight="1">
      <c r="A628" s="68"/>
      <c r="B628" s="135"/>
      <c r="C628" s="128" t="s">
        <v>1027</v>
      </c>
      <c r="D628" s="129" t="s">
        <v>1028</v>
      </c>
      <c r="E628" s="136"/>
      <c r="F628" s="69"/>
    </row>
    <row r="629" spans="1:6" ht="15" customHeight="1">
      <c r="A629" s="68"/>
      <c r="B629" s="135"/>
      <c r="C629" s="128" t="s">
        <v>1029</v>
      </c>
      <c r="D629" s="129" t="s">
        <v>1030</v>
      </c>
      <c r="E629" s="136"/>
      <c r="F629" s="69"/>
    </row>
    <row r="630" spans="1:6" ht="15" customHeight="1">
      <c r="A630" s="68"/>
      <c r="B630" s="135"/>
      <c r="C630" s="128" t="s">
        <v>1031</v>
      </c>
      <c r="D630" s="129" t="s">
        <v>1032</v>
      </c>
      <c r="E630" s="136"/>
      <c r="F630" s="69"/>
    </row>
    <row r="631" spans="1:6" ht="15" customHeight="1">
      <c r="A631" s="68"/>
      <c r="B631" s="135"/>
      <c r="C631" s="128" t="s">
        <v>1033</v>
      </c>
      <c r="D631" s="129" t="s">
        <v>1034</v>
      </c>
      <c r="E631" s="136"/>
      <c r="F631" s="69"/>
    </row>
    <row r="632" spans="1:6" ht="15" customHeight="1">
      <c r="A632" s="68"/>
      <c r="B632" s="135"/>
      <c r="C632" s="128" t="s">
        <v>1035</v>
      </c>
      <c r="D632" s="129" t="s">
        <v>1036</v>
      </c>
      <c r="E632" s="136"/>
      <c r="F632" s="69"/>
    </row>
    <row r="633" spans="1:6" ht="15" customHeight="1">
      <c r="A633" s="68"/>
      <c r="B633" s="135"/>
      <c r="C633" s="128" t="s">
        <v>1037</v>
      </c>
      <c r="D633" s="129" t="s">
        <v>1038</v>
      </c>
      <c r="E633" s="136"/>
      <c r="F633" s="69"/>
    </row>
    <row r="634" spans="1:6" ht="15" customHeight="1">
      <c r="A634" s="68"/>
      <c r="B634" s="135"/>
      <c r="C634" s="128" t="s">
        <v>1039</v>
      </c>
      <c r="D634" s="129" t="s">
        <v>1040</v>
      </c>
      <c r="E634" s="136"/>
      <c r="F634" s="69"/>
    </row>
    <row r="635" spans="1:6" ht="15" customHeight="1">
      <c r="A635" s="68"/>
      <c r="B635" s="135"/>
      <c r="C635" s="128" t="s">
        <v>1041</v>
      </c>
      <c r="D635" s="129" t="s">
        <v>1042</v>
      </c>
      <c r="E635" s="136"/>
      <c r="F635" s="69"/>
    </row>
    <row r="636" spans="1:6" ht="15" customHeight="1">
      <c r="A636" s="68"/>
      <c r="B636" s="135"/>
      <c r="C636" s="128" t="s">
        <v>1043</v>
      </c>
      <c r="D636" s="129" t="s">
        <v>1044</v>
      </c>
      <c r="E636" s="136"/>
      <c r="F636" s="69"/>
    </row>
    <row r="637" spans="1:6" ht="15" customHeight="1">
      <c r="A637" s="68"/>
      <c r="B637" s="135"/>
      <c r="C637" s="128" t="s">
        <v>1045</v>
      </c>
      <c r="D637" s="129" t="s">
        <v>1046</v>
      </c>
      <c r="E637" s="136"/>
      <c r="F637" s="69"/>
    </row>
    <row r="638" spans="1:6" ht="15" customHeight="1">
      <c r="A638" s="68"/>
      <c r="B638" s="135"/>
      <c r="C638" s="128" t="s">
        <v>1047</v>
      </c>
      <c r="D638" s="129" t="s">
        <v>1048</v>
      </c>
      <c r="E638" s="136"/>
      <c r="F638" s="69"/>
    </row>
    <row r="639" spans="1:6" ht="15" customHeight="1">
      <c r="A639" s="68"/>
      <c r="B639" s="135"/>
      <c r="C639" s="128" t="s">
        <v>1049</v>
      </c>
      <c r="D639" s="129" t="s">
        <v>1050</v>
      </c>
      <c r="E639" s="136"/>
      <c r="F639" s="69"/>
    </row>
    <row r="640" spans="1:6" ht="15" customHeight="1">
      <c r="A640" s="68"/>
      <c r="B640" s="135"/>
      <c r="C640" s="128" t="s">
        <v>1051</v>
      </c>
      <c r="D640" s="129" t="s">
        <v>1052</v>
      </c>
      <c r="E640" s="136"/>
      <c r="F640" s="69"/>
    </row>
    <row r="641" spans="1:6" ht="15" customHeight="1">
      <c r="A641" s="68"/>
      <c r="B641" s="135"/>
      <c r="C641" s="128" t="s">
        <v>1053</v>
      </c>
      <c r="D641" s="129" t="s">
        <v>1054</v>
      </c>
      <c r="E641" s="136"/>
      <c r="F641" s="69"/>
    </row>
    <row r="642" spans="1:6" ht="15" customHeight="1">
      <c r="A642" s="68"/>
      <c r="B642" s="135"/>
      <c r="C642" s="128" t="s">
        <v>1055</v>
      </c>
      <c r="D642" s="129" t="s">
        <v>1056</v>
      </c>
      <c r="E642" s="136"/>
      <c r="F642" s="69"/>
    </row>
    <row r="643" spans="1:6" ht="15" customHeight="1">
      <c r="A643" s="68"/>
      <c r="B643" s="135"/>
      <c r="C643" s="128" t="s">
        <v>1057</v>
      </c>
      <c r="D643" s="129" t="s">
        <v>1058</v>
      </c>
      <c r="E643" s="136"/>
      <c r="F643" s="69"/>
    </row>
    <row r="644" spans="1:6" ht="15" customHeight="1">
      <c r="A644" s="68"/>
      <c r="B644" s="135"/>
      <c r="C644" s="128" t="s">
        <v>1059</v>
      </c>
      <c r="D644" s="129" t="s">
        <v>1060</v>
      </c>
      <c r="E644" s="136"/>
      <c r="F644" s="69"/>
    </row>
    <row r="645" spans="1:6" ht="15" customHeight="1">
      <c r="A645" s="68"/>
      <c r="B645" s="135"/>
      <c r="C645" s="128" t="s">
        <v>1061</v>
      </c>
      <c r="D645" s="129" t="s">
        <v>1062</v>
      </c>
      <c r="E645" s="136"/>
      <c r="F645" s="69"/>
    </row>
    <row r="646" spans="1:6" ht="15" customHeight="1">
      <c r="A646" s="68"/>
      <c r="B646" s="135"/>
      <c r="C646" s="128" t="s">
        <v>1063</v>
      </c>
      <c r="D646" s="129" t="s">
        <v>1064</v>
      </c>
      <c r="E646" s="136"/>
      <c r="F646" s="69"/>
    </row>
    <row r="647" spans="1:6" ht="15" customHeight="1">
      <c r="A647" s="68"/>
      <c r="B647" s="135"/>
      <c r="C647" s="128" t="s">
        <v>1065</v>
      </c>
      <c r="D647" s="129" t="s">
        <v>1066</v>
      </c>
      <c r="E647" s="136"/>
      <c r="F647" s="69"/>
    </row>
    <row r="648" spans="1:6" ht="15" customHeight="1">
      <c r="A648" s="68"/>
      <c r="B648" s="135"/>
      <c r="C648" s="128" t="s">
        <v>1067</v>
      </c>
      <c r="D648" s="129" t="s">
        <v>1068</v>
      </c>
      <c r="E648" s="136"/>
      <c r="F648" s="69"/>
    </row>
    <row r="649" spans="1:6" ht="15" customHeight="1">
      <c r="A649" s="68"/>
      <c r="B649" s="135"/>
      <c r="C649" s="128" t="s">
        <v>1069</v>
      </c>
      <c r="D649" s="129" t="s">
        <v>1070</v>
      </c>
      <c r="E649" s="136"/>
      <c r="F649" s="69"/>
    </row>
    <row r="650" spans="1:6" ht="15" customHeight="1">
      <c r="A650" s="68"/>
      <c r="B650" s="135"/>
      <c r="C650" s="128" t="s">
        <v>1071</v>
      </c>
      <c r="D650" s="129" t="s">
        <v>1072</v>
      </c>
      <c r="E650" s="136"/>
      <c r="F650" s="69"/>
    </row>
    <row r="651" spans="1:6" ht="15" customHeight="1">
      <c r="A651" s="68"/>
      <c r="B651" s="135"/>
      <c r="C651" s="128" t="s">
        <v>1073</v>
      </c>
      <c r="D651" s="129" t="s">
        <v>1074</v>
      </c>
      <c r="E651" s="136"/>
      <c r="F651" s="69"/>
    </row>
    <row r="652" spans="1:6" ht="15" customHeight="1">
      <c r="A652" s="68"/>
      <c r="B652" s="135"/>
      <c r="C652" s="128" t="s">
        <v>1075</v>
      </c>
      <c r="D652" s="129" t="s">
        <v>1076</v>
      </c>
      <c r="E652" s="136"/>
      <c r="F652" s="69"/>
    </row>
    <row r="653" spans="1:6" ht="15" customHeight="1">
      <c r="A653" s="68"/>
      <c r="B653" s="135"/>
      <c r="C653" s="128" t="s">
        <v>1077</v>
      </c>
      <c r="D653" s="129" t="s">
        <v>2134</v>
      </c>
      <c r="E653" s="136"/>
      <c r="F653" s="69"/>
    </row>
    <row r="654" spans="1:6" ht="15" customHeight="1">
      <c r="A654" s="68"/>
      <c r="B654" s="135"/>
      <c r="C654" s="128" t="s">
        <v>2135</v>
      </c>
      <c r="D654" s="129" t="s">
        <v>2136</v>
      </c>
      <c r="E654" s="136"/>
      <c r="F654" s="69"/>
    </row>
    <row r="655" spans="1:6" ht="15" customHeight="1">
      <c r="A655" s="68"/>
      <c r="B655" s="135"/>
      <c r="C655" s="128" t="s">
        <v>2137</v>
      </c>
      <c r="D655" s="129" t="s">
        <v>2138</v>
      </c>
      <c r="E655" s="136"/>
      <c r="F655" s="69"/>
    </row>
    <row r="656" spans="1:6" ht="15" customHeight="1">
      <c r="A656" s="68"/>
      <c r="B656" s="135"/>
      <c r="C656" s="128" t="s">
        <v>2139</v>
      </c>
      <c r="D656" s="129" t="s">
        <v>2140</v>
      </c>
      <c r="E656" s="136"/>
      <c r="F656" s="69"/>
    </row>
    <row r="657" spans="1:6" ht="15" customHeight="1">
      <c r="A657" s="68"/>
      <c r="B657" s="135"/>
      <c r="C657" s="128" t="s">
        <v>2141</v>
      </c>
      <c r="D657" s="129" t="s">
        <v>2142</v>
      </c>
      <c r="E657" s="136"/>
      <c r="F657" s="69"/>
    </row>
    <row r="658" spans="1:6" ht="15" customHeight="1">
      <c r="A658" s="68"/>
      <c r="B658" s="135"/>
      <c r="C658" s="128" t="s">
        <v>2143</v>
      </c>
      <c r="D658" s="129" t="s">
        <v>2144</v>
      </c>
      <c r="E658" s="136"/>
      <c r="F658" s="69"/>
    </row>
    <row r="659" spans="1:6" ht="15" customHeight="1">
      <c r="A659" s="68"/>
      <c r="B659" s="135"/>
      <c r="C659" s="128" t="s">
        <v>2145</v>
      </c>
      <c r="D659" s="129" t="s">
        <v>2146</v>
      </c>
      <c r="E659" s="136"/>
      <c r="F659" s="69"/>
    </row>
    <row r="660" spans="1:6" ht="15" customHeight="1">
      <c r="A660" s="68"/>
      <c r="B660" s="135"/>
      <c r="C660" s="128" t="s">
        <v>2147</v>
      </c>
      <c r="D660" s="129" t="s">
        <v>2148</v>
      </c>
      <c r="E660" s="136"/>
      <c r="F660" s="69"/>
    </row>
    <row r="661" spans="1:6" ht="15" customHeight="1">
      <c r="A661" s="68"/>
      <c r="B661" s="135"/>
      <c r="C661" s="128" t="s">
        <v>2149</v>
      </c>
      <c r="D661" s="129" t="s">
        <v>2150</v>
      </c>
      <c r="E661" s="136"/>
      <c r="F661" s="69"/>
    </row>
    <row r="662" spans="1:6" ht="15" customHeight="1">
      <c r="A662" s="68"/>
      <c r="B662" s="135"/>
      <c r="C662" s="128" t="s">
        <v>2151</v>
      </c>
      <c r="D662" s="129" t="s">
        <v>2152</v>
      </c>
      <c r="E662" s="136"/>
      <c r="F662" s="69"/>
    </row>
    <row r="663" spans="1:6" ht="15" customHeight="1">
      <c r="A663" s="68"/>
      <c r="B663" s="135"/>
      <c r="C663" s="128" t="s">
        <v>2153</v>
      </c>
      <c r="D663" s="129" t="s">
        <v>2154</v>
      </c>
      <c r="E663" s="136"/>
      <c r="F663" s="69"/>
    </row>
    <row r="664" spans="1:6" ht="15" customHeight="1">
      <c r="A664" s="68"/>
      <c r="B664" s="135"/>
      <c r="C664" s="128" t="s">
        <v>2155</v>
      </c>
      <c r="D664" s="129" t="s">
        <v>2156</v>
      </c>
      <c r="E664" s="136"/>
      <c r="F664" s="69"/>
    </row>
    <row r="665" spans="1:6" ht="15" customHeight="1">
      <c r="A665" s="68"/>
      <c r="B665" s="135"/>
      <c r="C665" s="128" t="s">
        <v>2157</v>
      </c>
      <c r="D665" s="129" t="s">
        <v>2158</v>
      </c>
      <c r="E665" s="136"/>
      <c r="F665" s="69"/>
    </row>
    <row r="666" spans="1:6" ht="15" customHeight="1">
      <c r="A666" s="68"/>
      <c r="B666" s="135"/>
      <c r="C666" s="128" t="s">
        <v>2159</v>
      </c>
      <c r="D666" s="129" t="s">
        <v>2160</v>
      </c>
      <c r="E666" s="136"/>
      <c r="F666" s="69"/>
    </row>
    <row r="667" spans="1:6" ht="15" customHeight="1">
      <c r="A667" s="68"/>
      <c r="B667" s="135"/>
      <c r="C667" s="128" t="s">
        <v>2161</v>
      </c>
      <c r="D667" s="129" t="s">
        <v>2162</v>
      </c>
      <c r="E667" s="136"/>
      <c r="F667" s="69"/>
    </row>
    <row r="668" spans="1:6" ht="15" customHeight="1">
      <c r="A668" s="68"/>
      <c r="B668" s="135"/>
      <c r="C668" s="128" t="s">
        <v>2163</v>
      </c>
      <c r="D668" s="129" t="s">
        <v>2164</v>
      </c>
      <c r="E668" s="136"/>
      <c r="F668" s="69"/>
    </row>
    <row r="669" spans="1:6" ht="15" customHeight="1">
      <c r="A669" s="68"/>
      <c r="B669" s="135"/>
      <c r="C669" s="128" t="s">
        <v>2165</v>
      </c>
      <c r="D669" s="129" t="s">
        <v>2166</v>
      </c>
      <c r="E669" s="136"/>
      <c r="F669" s="69"/>
    </row>
    <row r="670" spans="1:6" ht="15" customHeight="1">
      <c r="A670" s="68"/>
      <c r="B670" s="135"/>
      <c r="C670" s="128" t="s">
        <v>2167</v>
      </c>
      <c r="D670" s="129" t="s">
        <v>2168</v>
      </c>
      <c r="E670" s="136"/>
      <c r="F670" s="69"/>
    </row>
    <row r="671" spans="1:6" ht="15" customHeight="1">
      <c r="A671" s="68"/>
      <c r="B671" s="135"/>
      <c r="C671" s="128" t="s">
        <v>2169</v>
      </c>
      <c r="D671" s="129" t="s">
        <v>2170</v>
      </c>
      <c r="E671" s="136"/>
      <c r="F671" s="69"/>
    </row>
    <row r="672" spans="1:6" ht="15" customHeight="1">
      <c r="A672" s="68"/>
      <c r="B672" s="135"/>
      <c r="C672" s="128" t="s">
        <v>2171</v>
      </c>
      <c r="D672" s="129" t="s">
        <v>2172</v>
      </c>
      <c r="E672" s="136"/>
      <c r="F672" s="69"/>
    </row>
    <row r="673" spans="1:6" ht="15" customHeight="1">
      <c r="A673" s="68"/>
      <c r="B673" s="135"/>
      <c r="C673" s="128" t="s">
        <v>2173</v>
      </c>
      <c r="D673" s="129" t="s">
        <v>2174</v>
      </c>
      <c r="E673" s="136"/>
      <c r="F673" s="69"/>
    </row>
    <row r="674" spans="1:6" ht="15" customHeight="1">
      <c r="A674" s="68"/>
      <c r="B674" s="135"/>
      <c r="C674" s="128" t="s">
        <v>2175</v>
      </c>
      <c r="D674" s="129" t="s">
        <v>2176</v>
      </c>
      <c r="E674" s="136"/>
      <c r="F674" s="69"/>
    </row>
    <row r="675" spans="1:6" ht="15" customHeight="1">
      <c r="A675" s="68"/>
      <c r="B675" s="135"/>
      <c r="C675" s="128" t="s">
        <v>2177</v>
      </c>
      <c r="D675" s="129" t="s">
        <v>20</v>
      </c>
      <c r="E675" s="136"/>
      <c r="F675" s="69"/>
    </row>
    <row r="676" spans="1:6" ht="15" customHeight="1">
      <c r="A676" s="68"/>
      <c r="B676" s="135"/>
      <c r="C676" s="128" t="s">
        <v>21</v>
      </c>
      <c r="D676" s="129" t="s">
        <v>597</v>
      </c>
      <c r="E676" s="136"/>
      <c r="F676" s="69"/>
    </row>
    <row r="677" spans="1:6" ht="15" customHeight="1">
      <c r="A677" s="68"/>
      <c r="B677" s="135"/>
      <c r="C677" s="128" t="s">
        <v>598</v>
      </c>
      <c r="D677" s="129" t="s">
        <v>599</v>
      </c>
      <c r="E677" s="136"/>
      <c r="F677" s="69"/>
    </row>
    <row r="678" spans="1:6" ht="15" customHeight="1">
      <c r="A678" s="68"/>
      <c r="B678" s="135"/>
      <c r="C678" s="128" t="s">
        <v>600</v>
      </c>
      <c r="D678" s="129" t="s">
        <v>601</v>
      </c>
      <c r="E678" s="136"/>
      <c r="F678" s="69"/>
    </row>
    <row r="679" spans="1:6" ht="15" customHeight="1">
      <c r="A679" s="68"/>
      <c r="B679" s="135"/>
      <c r="C679" s="128" t="s">
        <v>602</v>
      </c>
      <c r="D679" s="129" t="s">
        <v>603</v>
      </c>
      <c r="E679" s="136"/>
      <c r="F679" s="69"/>
    </row>
    <row r="680" spans="1:6" ht="15" customHeight="1">
      <c r="A680" s="68"/>
      <c r="B680" s="135"/>
      <c r="C680" s="128" t="s">
        <v>604</v>
      </c>
      <c r="D680" s="129" t="s">
        <v>605</v>
      </c>
      <c r="E680" s="136"/>
      <c r="F680" s="69"/>
    </row>
    <row r="681" spans="1:6" ht="15" customHeight="1">
      <c r="A681" s="68"/>
      <c r="B681" s="135"/>
      <c r="C681" s="128" t="s">
        <v>606</v>
      </c>
      <c r="D681" s="129" t="s">
        <v>2076</v>
      </c>
      <c r="E681" s="136"/>
      <c r="F681" s="69"/>
    </row>
    <row r="682" spans="1:6" ht="15" customHeight="1">
      <c r="A682" s="68"/>
      <c r="B682" s="135"/>
      <c r="C682" s="128" t="s">
        <v>2077</v>
      </c>
      <c r="D682" s="129" t="s">
        <v>2078</v>
      </c>
      <c r="E682" s="136"/>
      <c r="F682" s="69"/>
    </row>
    <row r="683" spans="1:6" ht="15" customHeight="1">
      <c r="A683" s="68"/>
      <c r="B683" s="135"/>
      <c r="C683" s="144" t="s">
        <v>2079</v>
      </c>
      <c r="D683" s="145" t="s">
        <v>2078</v>
      </c>
      <c r="E683" s="136"/>
      <c r="F683" s="69"/>
    </row>
    <row r="684" spans="1:6" ht="15.75">
      <c r="A684" s="68"/>
      <c r="B684" s="135"/>
      <c r="C684" s="295" t="s">
        <v>2081</v>
      </c>
      <c r="D684" s="296"/>
      <c r="E684" s="136"/>
      <c r="F684" s="69"/>
    </row>
    <row r="685" spans="1:6" ht="15" customHeight="1">
      <c r="A685" s="68"/>
      <c r="B685" s="135"/>
      <c r="C685" s="142" t="s">
        <v>2080</v>
      </c>
      <c r="D685" s="143" t="s">
        <v>2081</v>
      </c>
      <c r="E685" s="136"/>
      <c r="F685" s="69"/>
    </row>
    <row r="686" spans="1:6" ht="15" customHeight="1">
      <c r="A686" s="68"/>
      <c r="B686" s="135"/>
      <c r="C686" s="128" t="s">
        <v>2082</v>
      </c>
      <c r="D686" s="129" t="s">
        <v>2083</v>
      </c>
      <c r="E686" s="136"/>
      <c r="F686" s="69"/>
    </row>
    <row r="687" spans="1:6" ht="15" customHeight="1">
      <c r="A687" s="68"/>
      <c r="B687" s="135"/>
      <c r="C687" s="128" t="s">
        <v>2084</v>
      </c>
      <c r="D687" s="129" t="s">
        <v>2085</v>
      </c>
      <c r="E687" s="136"/>
      <c r="F687" s="69"/>
    </row>
    <row r="688" spans="1:6" ht="15" customHeight="1">
      <c r="A688" s="68"/>
      <c r="B688" s="135"/>
      <c r="C688" s="128" t="s">
        <v>2086</v>
      </c>
      <c r="D688" s="129" t="s">
        <v>2087</v>
      </c>
      <c r="E688" s="136"/>
      <c r="F688" s="69"/>
    </row>
    <row r="689" spans="1:6" ht="15" customHeight="1">
      <c r="A689" s="68"/>
      <c r="B689" s="135"/>
      <c r="C689" s="128" t="s">
        <v>2088</v>
      </c>
      <c r="D689" s="129" t="s">
        <v>2089</v>
      </c>
      <c r="E689" s="136"/>
      <c r="F689" s="69"/>
    </row>
    <row r="690" spans="1:6" ht="15" customHeight="1">
      <c r="A690" s="68"/>
      <c r="B690" s="135"/>
      <c r="C690" s="128" t="s">
        <v>2090</v>
      </c>
      <c r="D690" s="129" t="s">
        <v>2091</v>
      </c>
      <c r="E690" s="136"/>
      <c r="F690" s="69"/>
    </row>
    <row r="691" spans="1:6" ht="15" customHeight="1">
      <c r="A691" s="68"/>
      <c r="B691" s="135"/>
      <c r="C691" s="128" t="s">
        <v>2092</v>
      </c>
      <c r="D691" s="129" t="s">
        <v>2093</v>
      </c>
      <c r="E691" s="136"/>
      <c r="F691" s="69"/>
    </row>
    <row r="692" spans="1:6" ht="15" customHeight="1">
      <c r="A692" s="68"/>
      <c r="B692" s="135"/>
      <c r="C692" s="128" t="s">
        <v>2094</v>
      </c>
      <c r="D692" s="129" t="s">
        <v>2095</v>
      </c>
      <c r="E692" s="136"/>
      <c r="F692" s="69"/>
    </row>
    <row r="693" spans="1:6" ht="15" customHeight="1">
      <c r="A693" s="68"/>
      <c r="B693" s="135"/>
      <c r="C693" s="128" t="s">
        <v>2096</v>
      </c>
      <c r="D693" s="129" t="s">
        <v>2097</v>
      </c>
      <c r="E693" s="136"/>
      <c r="F693" s="69"/>
    </row>
    <row r="694" spans="1:6" ht="15" customHeight="1">
      <c r="A694" s="68"/>
      <c r="B694" s="135"/>
      <c r="C694" s="128" t="s">
        <v>2098</v>
      </c>
      <c r="D694" s="129" t="s">
        <v>2099</v>
      </c>
      <c r="E694" s="136"/>
      <c r="F694" s="69"/>
    </row>
    <row r="695" spans="1:6" ht="15" customHeight="1">
      <c r="A695" s="68"/>
      <c r="B695" s="135"/>
      <c r="C695" s="128" t="s">
        <v>2100</v>
      </c>
      <c r="D695" s="129" t="s">
        <v>2101</v>
      </c>
      <c r="E695" s="136"/>
      <c r="F695" s="69"/>
    </row>
    <row r="696" spans="1:6" ht="15" customHeight="1">
      <c r="A696" s="68"/>
      <c r="B696" s="135"/>
      <c r="C696" s="128" t="s">
        <v>2102</v>
      </c>
      <c r="D696" s="129" t="s">
        <v>2103</v>
      </c>
      <c r="E696" s="136"/>
      <c r="F696" s="69"/>
    </row>
    <row r="697" spans="1:6" ht="15" customHeight="1">
      <c r="A697" s="68"/>
      <c r="B697" s="135"/>
      <c r="C697" s="128" t="s">
        <v>2104</v>
      </c>
      <c r="D697" s="129" t="s">
        <v>2105</v>
      </c>
      <c r="E697" s="136"/>
      <c r="F697" s="69"/>
    </row>
    <row r="698" spans="1:6" ht="15" customHeight="1">
      <c r="A698" s="68"/>
      <c r="B698" s="135"/>
      <c r="C698" s="128" t="s">
        <v>2106</v>
      </c>
      <c r="D698" s="129" t="s">
        <v>2107</v>
      </c>
      <c r="E698" s="136"/>
      <c r="F698" s="69"/>
    </row>
    <row r="699" spans="1:6" ht="15" customHeight="1">
      <c r="A699" s="68"/>
      <c r="B699" s="135"/>
      <c r="C699" s="128" t="s">
        <v>2108</v>
      </c>
      <c r="D699" s="129" t="s">
        <v>2109</v>
      </c>
      <c r="E699" s="136"/>
      <c r="F699" s="69"/>
    </row>
    <row r="700" spans="1:6" ht="15" customHeight="1">
      <c r="A700" s="68"/>
      <c r="B700" s="135"/>
      <c r="C700" s="128" t="s">
        <v>2110</v>
      </c>
      <c r="D700" s="129" t="s">
        <v>2111</v>
      </c>
      <c r="E700" s="136"/>
      <c r="F700" s="69"/>
    </row>
    <row r="701" spans="1:6" ht="15" customHeight="1">
      <c r="A701" s="68"/>
      <c r="B701" s="135"/>
      <c r="C701" s="128" t="s">
        <v>2112</v>
      </c>
      <c r="D701" s="129" t="s">
        <v>2113</v>
      </c>
      <c r="E701" s="136"/>
      <c r="F701" s="69"/>
    </row>
    <row r="702" spans="1:6" ht="15" customHeight="1">
      <c r="A702" s="68"/>
      <c r="B702" s="135"/>
      <c r="C702" s="128" t="s">
        <v>2114</v>
      </c>
      <c r="D702" s="129" t="s">
        <v>2115</v>
      </c>
      <c r="E702" s="136"/>
      <c r="F702" s="69"/>
    </row>
    <row r="703" spans="1:6" ht="15" customHeight="1">
      <c r="A703" s="68"/>
      <c r="B703" s="135"/>
      <c r="C703" s="128" t="s">
        <v>2116</v>
      </c>
      <c r="D703" s="129" t="s">
        <v>2117</v>
      </c>
      <c r="E703" s="136"/>
      <c r="F703" s="69"/>
    </row>
    <row r="704" spans="1:6" ht="15" customHeight="1">
      <c r="A704" s="68"/>
      <c r="B704" s="135"/>
      <c r="C704" s="128" t="s">
        <v>2118</v>
      </c>
      <c r="D704" s="129" t="s">
        <v>2119</v>
      </c>
      <c r="E704" s="136"/>
      <c r="F704" s="69"/>
    </row>
    <row r="705" spans="1:6" ht="15" customHeight="1">
      <c r="A705" s="68"/>
      <c r="B705" s="135"/>
      <c r="C705" s="128" t="s">
        <v>2120</v>
      </c>
      <c r="D705" s="129" t="s">
        <v>2121</v>
      </c>
      <c r="E705" s="136"/>
      <c r="F705" s="69"/>
    </row>
    <row r="706" spans="1:6" ht="15" customHeight="1">
      <c r="A706" s="68"/>
      <c r="B706" s="135"/>
      <c r="C706" s="128" t="s">
        <v>2122</v>
      </c>
      <c r="D706" s="129" t="s">
        <v>2123</v>
      </c>
      <c r="E706" s="136"/>
      <c r="F706" s="69"/>
    </row>
    <row r="707" spans="1:6" ht="15" customHeight="1">
      <c r="A707" s="68"/>
      <c r="B707" s="135"/>
      <c r="C707" s="128" t="s">
        <v>2124</v>
      </c>
      <c r="D707" s="129" t="s">
        <v>2125</v>
      </c>
      <c r="E707" s="136"/>
      <c r="F707" s="69"/>
    </row>
    <row r="708" spans="1:6" ht="15" customHeight="1">
      <c r="A708" s="68"/>
      <c r="B708" s="135"/>
      <c r="C708" s="128" t="s">
        <v>2126</v>
      </c>
      <c r="D708" s="129" t="s">
        <v>2127</v>
      </c>
      <c r="E708" s="136"/>
      <c r="F708" s="69"/>
    </row>
    <row r="709" spans="1:6" ht="15" customHeight="1">
      <c r="A709" s="68"/>
      <c r="B709" s="135"/>
      <c r="C709" s="128" t="s">
        <v>2128</v>
      </c>
      <c r="D709" s="129" t="s">
        <v>2129</v>
      </c>
      <c r="E709" s="136"/>
      <c r="F709" s="69"/>
    </row>
    <row r="710" spans="1:6" ht="15" customHeight="1">
      <c r="A710" s="68"/>
      <c r="B710" s="135"/>
      <c r="C710" s="128" t="s">
        <v>2130</v>
      </c>
      <c r="D710" s="129" t="s">
        <v>2131</v>
      </c>
      <c r="E710" s="136"/>
      <c r="F710" s="69"/>
    </row>
    <row r="711" spans="1:6" ht="15" customHeight="1">
      <c r="A711" s="68"/>
      <c r="B711" s="135"/>
      <c r="C711" s="128" t="s">
        <v>2132</v>
      </c>
      <c r="D711" s="129" t="s">
        <v>2133</v>
      </c>
      <c r="E711" s="136"/>
      <c r="F711" s="69"/>
    </row>
    <row r="712" spans="1:6" ht="15" customHeight="1">
      <c r="A712" s="68"/>
      <c r="B712" s="135"/>
      <c r="C712" s="128" t="s">
        <v>574</v>
      </c>
      <c r="D712" s="129" t="s">
        <v>575</v>
      </c>
      <c r="E712" s="136"/>
      <c r="F712" s="69"/>
    </row>
    <row r="713" spans="1:6" ht="15" customHeight="1">
      <c r="A713" s="68"/>
      <c r="B713" s="135"/>
      <c r="C713" s="128" t="s">
        <v>576</v>
      </c>
      <c r="D713" s="129" t="s">
        <v>577</v>
      </c>
      <c r="E713" s="136"/>
      <c r="F713" s="69"/>
    </row>
    <row r="714" spans="1:6" ht="15" customHeight="1">
      <c r="A714" s="68"/>
      <c r="B714" s="135"/>
      <c r="C714" s="128" t="s">
        <v>578</v>
      </c>
      <c r="D714" s="129" t="s">
        <v>579</v>
      </c>
      <c r="E714" s="136"/>
      <c r="F714" s="69"/>
    </row>
    <row r="715" spans="1:6" ht="15" customHeight="1">
      <c r="A715" s="68"/>
      <c r="B715" s="135"/>
      <c r="C715" s="128" t="s">
        <v>580</v>
      </c>
      <c r="D715" s="129" t="s">
        <v>581</v>
      </c>
      <c r="E715" s="136"/>
      <c r="F715" s="69"/>
    </row>
    <row r="716" spans="1:6" ht="15" customHeight="1">
      <c r="A716" s="68"/>
      <c r="B716" s="135"/>
      <c r="C716" s="128" t="s">
        <v>582</v>
      </c>
      <c r="D716" s="129" t="s">
        <v>583</v>
      </c>
      <c r="E716" s="136"/>
      <c r="F716" s="69"/>
    </row>
    <row r="717" spans="1:6" ht="15" customHeight="1">
      <c r="A717" s="68"/>
      <c r="B717" s="135"/>
      <c r="C717" s="128" t="s">
        <v>584</v>
      </c>
      <c r="D717" s="129" t="s">
        <v>585</v>
      </c>
      <c r="E717" s="136"/>
      <c r="F717" s="69"/>
    </row>
    <row r="718" spans="1:6" ht="15" customHeight="1">
      <c r="A718" s="68"/>
      <c r="B718" s="135"/>
      <c r="C718" s="128" t="s">
        <v>586</v>
      </c>
      <c r="D718" s="129" t="s">
        <v>587</v>
      </c>
      <c r="E718" s="136"/>
      <c r="F718" s="69"/>
    </row>
    <row r="719" spans="1:6" ht="15" customHeight="1">
      <c r="A719" s="68"/>
      <c r="B719" s="135"/>
      <c r="C719" s="128" t="s">
        <v>588</v>
      </c>
      <c r="D719" s="129" t="s">
        <v>589</v>
      </c>
      <c r="E719" s="136"/>
      <c r="F719" s="69"/>
    </row>
    <row r="720" spans="1:6" ht="15" customHeight="1">
      <c r="A720" s="68"/>
      <c r="B720" s="135"/>
      <c r="C720" s="128" t="s">
        <v>590</v>
      </c>
      <c r="D720" s="129" t="s">
        <v>591</v>
      </c>
      <c r="E720" s="136"/>
      <c r="F720" s="69"/>
    </row>
    <row r="721" spans="1:6" ht="15" customHeight="1">
      <c r="A721" s="68"/>
      <c r="B721" s="135"/>
      <c r="C721" s="128" t="s">
        <v>592</v>
      </c>
      <c r="D721" s="129" t="s">
        <v>593</v>
      </c>
      <c r="E721" s="136"/>
      <c r="F721" s="69"/>
    </row>
    <row r="722" spans="1:6" ht="15" customHeight="1">
      <c r="A722" s="68"/>
      <c r="B722" s="135"/>
      <c r="C722" s="128" t="s">
        <v>594</v>
      </c>
      <c r="D722" s="129" t="s">
        <v>595</v>
      </c>
      <c r="E722" s="136"/>
      <c r="F722" s="69"/>
    </row>
    <row r="723" spans="1:6" ht="15" customHeight="1">
      <c r="A723" s="68"/>
      <c r="B723" s="135"/>
      <c r="C723" s="128" t="s">
        <v>596</v>
      </c>
      <c r="D723" s="129" t="s">
        <v>873</v>
      </c>
      <c r="E723" s="136"/>
      <c r="F723" s="69"/>
    </row>
    <row r="724" spans="1:6" ht="15" customHeight="1">
      <c r="A724" s="68"/>
      <c r="B724" s="135"/>
      <c r="C724" s="128" t="s">
        <v>874</v>
      </c>
      <c r="D724" s="129" t="s">
        <v>875</v>
      </c>
      <c r="E724" s="136"/>
      <c r="F724" s="69"/>
    </row>
    <row r="725" spans="1:6" ht="15" customHeight="1">
      <c r="A725" s="68"/>
      <c r="B725" s="135"/>
      <c r="C725" s="128" t="s">
        <v>876</v>
      </c>
      <c r="D725" s="129" t="s">
        <v>877</v>
      </c>
      <c r="E725" s="136"/>
      <c r="F725" s="69"/>
    </row>
    <row r="726" spans="1:6" ht="15" customHeight="1">
      <c r="A726" s="68"/>
      <c r="B726" s="135"/>
      <c r="C726" s="128" t="s">
        <v>878</v>
      </c>
      <c r="D726" s="129" t="s">
        <v>879</v>
      </c>
      <c r="E726" s="136"/>
      <c r="F726" s="69"/>
    </row>
    <row r="727" spans="1:6" ht="15" customHeight="1">
      <c r="A727" s="68"/>
      <c r="B727" s="135"/>
      <c r="C727" s="128" t="s">
        <v>880</v>
      </c>
      <c r="D727" s="129" t="s">
        <v>881</v>
      </c>
      <c r="E727" s="136"/>
      <c r="F727" s="69"/>
    </row>
    <row r="728" spans="1:6" ht="15" customHeight="1">
      <c r="A728" s="68"/>
      <c r="B728" s="135"/>
      <c r="C728" s="128" t="s">
        <v>882</v>
      </c>
      <c r="D728" s="129" t="s">
        <v>883</v>
      </c>
      <c r="E728" s="136"/>
      <c r="F728" s="69"/>
    </row>
    <row r="729" spans="1:6" ht="15" customHeight="1">
      <c r="A729" s="68"/>
      <c r="B729" s="135"/>
      <c r="C729" s="128" t="s">
        <v>884</v>
      </c>
      <c r="D729" s="129" t="s">
        <v>885</v>
      </c>
      <c r="E729" s="136"/>
      <c r="F729" s="69"/>
    </row>
    <row r="730" spans="1:6" ht="15" customHeight="1">
      <c r="A730" s="68"/>
      <c r="B730" s="135"/>
      <c r="C730" s="128" t="s">
        <v>886</v>
      </c>
      <c r="D730" s="129" t="s">
        <v>885</v>
      </c>
      <c r="E730" s="136"/>
      <c r="F730" s="69"/>
    </row>
    <row r="731" spans="1:6" ht="15" customHeight="1">
      <c r="A731" s="68"/>
      <c r="B731" s="135"/>
      <c r="C731" s="128" t="s">
        <v>887</v>
      </c>
      <c r="D731" s="129" t="s">
        <v>888</v>
      </c>
      <c r="E731" s="136"/>
      <c r="F731" s="69"/>
    </row>
    <row r="732" spans="1:6" ht="15" customHeight="1">
      <c r="A732" s="68"/>
      <c r="B732" s="135"/>
      <c r="C732" s="128" t="s">
        <v>889</v>
      </c>
      <c r="D732" s="129" t="s">
        <v>890</v>
      </c>
      <c r="E732" s="136"/>
      <c r="F732" s="69"/>
    </row>
    <row r="733" spans="1:6" ht="15" customHeight="1">
      <c r="A733" s="68"/>
      <c r="B733" s="135"/>
      <c r="C733" s="128" t="s">
        <v>891</v>
      </c>
      <c r="D733" s="129" t="s">
        <v>892</v>
      </c>
      <c r="E733" s="136"/>
      <c r="F733" s="69"/>
    </row>
    <row r="734" spans="1:6" ht="15" customHeight="1">
      <c r="A734" s="68"/>
      <c r="B734" s="135"/>
      <c r="C734" s="128" t="s">
        <v>893</v>
      </c>
      <c r="D734" s="129" t="s">
        <v>894</v>
      </c>
      <c r="E734" s="136"/>
      <c r="F734" s="69"/>
    </row>
    <row r="735" spans="1:6" ht="15" customHeight="1">
      <c r="A735" s="68"/>
      <c r="B735" s="135"/>
      <c r="C735" s="128" t="s">
        <v>895</v>
      </c>
      <c r="D735" s="129" t="s">
        <v>896</v>
      </c>
      <c r="E735" s="136"/>
      <c r="F735" s="69"/>
    </row>
    <row r="736" spans="1:6" ht="15" customHeight="1">
      <c r="A736" s="68"/>
      <c r="B736" s="135"/>
      <c r="C736" s="128" t="s">
        <v>897</v>
      </c>
      <c r="D736" s="129" t="s">
        <v>898</v>
      </c>
      <c r="E736" s="136"/>
      <c r="F736" s="69"/>
    </row>
    <row r="737" spans="1:6" ht="15" customHeight="1">
      <c r="A737" s="68"/>
      <c r="B737" s="135"/>
      <c r="C737" s="128" t="s">
        <v>899</v>
      </c>
      <c r="D737" s="129" t="s">
        <v>900</v>
      </c>
      <c r="E737" s="136"/>
      <c r="F737" s="69"/>
    </row>
    <row r="738" spans="1:6" ht="15" customHeight="1">
      <c r="A738" s="68"/>
      <c r="B738" s="135"/>
      <c r="C738" s="128" t="s">
        <v>901</v>
      </c>
      <c r="D738" s="129" t="s">
        <v>902</v>
      </c>
      <c r="E738" s="136"/>
      <c r="F738" s="69"/>
    </row>
    <row r="739" spans="1:6" ht="15" customHeight="1">
      <c r="A739" s="68"/>
      <c r="B739" s="135"/>
      <c r="C739" s="128" t="s">
        <v>903</v>
      </c>
      <c r="D739" s="129" t="s">
        <v>904</v>
      </c>
      <c r="E739" s="136"/>
      <c r="F739" s="69"/>
    </row>
    <row r="740" spans="1:6" ht="15" customHeight="1">
      <c r="A740" s="68"/>
      <c r="B740" s="135"/>
      <c r="C740" s="128" t="s">
        <v>905</v>
      </c>
      <c r="D740" s="129" t="s">
        <v>906</v>
      </c>
      <c r="E740" s="136"/>
      <c r="F740" s="69"/>
    </row>
    <row r="741" spans="1:6" ht="15" customHeight="1">
      <c r="A741" s="68"/>
      <c r="B741" s="135"/>
      <c r="C741" s="144" t="s">
        <v>907</v>
      </c>
      <c r="D741" s="145" t="s">
        <v>908</v>
      </c>
      <c r="E741" s="136"/>
      <c r="F741" s="69"/>
    </row>
    <row r="742" spans="1:6" ht="15.75">
      <c r="A742" s="68"/>
      <c r="B742" s="135"/>
      <c r="C742" s="295" t="s">
        <v>910</v>
      </c>
      <c r="D742" s="296"/>
      <c r="E742" s="136"/>
      <c r="F742" s="69"/>
    </row>
    <row r="743" spans="1:6" ht="15" customHeight="1">
      <c r="A743" s="68"/>
      <c r="B743" s="135"/>
      <c r="C743" s="142" t="s">
        <v>909</v>
      </c>
      <c r="D743" s="143" t="s">
        <v>910</v>
      </c>
      <c r="E743" s="136"/>
      <c r="F743" s="69"/>
    </row>
    <row r="744" spans="1:6" ht="15" customHeight="1">
      <c r="A744" s="68"/>
      <c r="B744" s="135"/>
      <c r="C744" s="128" t="s">
        <v>911</v>
      </c>
      <c r="D744" s="129" t="s">
        <v>912</v>
      </c>
      <c r="E744" s="136"/>
      <c r="F744" s="69"/>
    </row>
    <row r="745" spans="1:6" ht="15" customHeight="1">
      <c r="A745" s="68"/>
      <c r="B745" s="135"/>
      <c r="C745" s="128" t="s">
        <v>913</v>
      </c>
      <c r="D745" s="129" t="s">
        <v>912</v>
      </c>
      <c r="E745" s="136"/>
      <c r="F745" s="69"/>
    </row>
    <row r="746" spans="1:6" ht="15" customHeight="1">
      <c r="A746" s="68"/>
      <c r="B746" s="135"/>
      <c r="C746" s="128" t="s">
        <v>914</v>
      </c>
      <c r="D746" s="129" t="s">
        <v>915</v>
      </c>
      <c r="E746" s="136"/>
      <c r="F746" s="69"/>
    </row>
    <row r="747" spans="1:6" ht="15" customHeight="1">
      <c r="A747" s="68"/>
      <c r="B747" s="135"/>
      <c r="C747" s="128" t="s">
        <v>916</v>
      </c>
      <c r="D747" s="129" t="s">
        <v>917</v>
      </c>
      <c r="E747" s="136"/>
      <c r="F747" s="69"/>
    </row>
    <row r="748" spans="1:6" ht="15" customHeight="1">
      <c r="A748" s="68"/>
      <c r="B748" s="135"/>
      <c r="C748" s="128" t="s">
        <v>918</v>
      </c>
      <c r="D748" s="129" t="s">
        <v>919</v>
      </c>
      <c r="E748" s="136"/>
      <c r="F748" s="69"/>
    </row>
    <row r="749" spans="1:6" ht="15" customHeight="1">
      <c r="A749" s="68"/>
      <c r="B749" s="135"/>
      <c r="C749" s="128" t="s">
        <v>920</v>
      </c>
      <c r="D749" s="129" t="s">
        <v>921</v>
      </c>
      <c r="E749" s="136"/>
      <c r="F749" s="69"/>
    </row>
    <row r="750" spans="1:6" ht="15" customHeight="1">
      <c r="A750" s="68"/>
      <c r="B750" s="135"/>
      <c r="C750" s="128" t="s">
        <v>922</v>
      </c>
      <c r="D750" s="129" t="s">
        <v>923</v>
      </c>
      <c r="E750" s="136"/>
      <c r="F750" s="69"/>
    </row>
    <row r="751" spans="1:6" ht="15" customHeight="1">
      <c r="A751" s="68"/>
      <c r="B751" s="135"/>
      <c r="C751" s="128" t="s">
        <v>924</v>
      </c>
      <c r="D751" s="129" t="s">
        <v>925</v>
      </c>
      <c r="E751" s="136"/>
      <c r="F751" s="69"/>
    </row>
    <row r="752" spans="1:6" ht="15" customHeight="1">
      <c r="A752" s="68"/>
      <c r="B752" s="135"/>
      <c r="C752" s="128" t="s">
        <v>926</v>
      </c>
      <c r="D752" s="129" t="s">
        <v>927</v>
      </c>
      <c r="E752" s="136"/>
      <c r="F752" s="69"/>
    </row>
    <row r="753" spans="1:6" ht="15" customHeight="1">
      <c r="A753" s="68"/>
      <c r="B753" s="135"/>
      <c r="C753" s="128" t="s">
        <v>928</v>
      </c>
      <c r="D753" s="129" t="s">
        <v>929</v>
      </c>
      <c r="E753" s="136"/>
      <c r="F753" s="69"/>
    </row>
    <row r="754" spans="1:6" ht="15" customHeight="1">
      <c r="A754" s="68"/>
      <c r="B754" s="135"/>
      <c r="C754" s="128" t="s">
        <v>930</v>
      </c>
      <c r="D754" s="129" t="s">
        <v>117</v>
      </c>
      <c r="E754" s="136"/>
      <c r="F754" s="69"/>
    </row>
    <row r="755" spans="1:6" ht="15" customHeight="1">
      <c r="A755" s="68"/>
      <c r="B755" s="135"/>
      <c r="C755" s="128" t="s">
        <v>118</v>
      </c>
      <c r="D755" s="129" t="s">
        <v>119</v>
      </c>
      <c r="E755" s="136"/>
      <c r="F755" s="69"/>
    </row>
    <row r="756" spans="1:6" ht="15" customHeight="1">
      <c r="A756" s="68"/>
      <c r="B756" s="135"/>
      <c r="C756" s="128" t="s">
        <v>120</v>
      </c>
      <c r="D756" s="129" t="s">
        <v>121</v>
      </c>
      <c r="E756" s="136"/>
      <c r="F756" s="69"/>
    </row>
    <row r="757" spans="1:6" ht="15" customHeight="1">
      <c r="A757" s="68"/>
      <c r="B757" s="135"/>
      <c r="C757" s="128" t="s">
        <v>122</v>
      </c>
      <c r="D757" s="129" t="s">
        <v>121</v>
      </c>
      <c r="E757" s="136"/>
      <c r="F757" s="69"/>
    </row>
    <row r="758" spans="1:6" ht="15" customHeight="1">
      <c r="A758" s="68"/>
      <c r="B758" s="135"/>
      <c r="C758" s="128" t="s">
        <v>123</v>
      </c>
      <c r="D758" s="129" t="s">
        <v>124</v>
      </c>
      <c r="E758" s="136"/>
      <c r="F758" s="69"/>
    </row>
    <row r="759" spans="1:6" ht="15" customHeight="1">
      <c r="A759" s="68"/>
      <c r="B759" s="135"/>
      <c r="C759" s="128" t="s">
        <v>125</v>
      </c>
      <c r="D759" s="129" t="s">
        <v>126</v>
      </c>
      <c r="E759" s="136"/>
      <c r="F759" s="69"/>
    </row>
    <row r="760" spans="1:6" ht="15" customHeight="1">
      <c r="A760" s="68"/>
      <c r="B760" s="135"/>
      <c r="C760" s="128" t="s">
        <v>127</v>
      </c>
      <c r="D760" s="129" t="s">
        <v>128</v>
      </c>
      <c r="E760" s="136"/>
      <c r="F760" s="69"/>
    </row>
    <row r="761" spans="1:6" ht="15" customHeight="1">
      <c r="A761" s="68"/>
      <c r="B761" s="135"/>
      <c r="C761" s="128" t="s">
        <v>129</v>
      </c>
      <c r="D761" s="129" t="s">
        <v>130</v>
      </c>
      <c r="E761" s="136"/>
      <c r="F761" s="69"/>
    </row>
    <row r="762" spans="1:6" ht="15" customHeight="1">
      <c r="A762" s="68"/>
      <c r="B762" s="135"/>
      <c r="C762" s="128" t="s">
        <v>131</v>
      </c>
      <c r="D762" s="129" t="s">
        <v>132</v>
      </c>
      <c r="E762" s="136"/>
      <c r="F762" s="69"/>
    </row>
    <row r="763" spans="1:6" ht="15" customHeight="1">
      <c r="A763" s="68"/>
      <c r="B763" s="135"/>
      <c r="C763" s="128" t="s">
        <v>133</v>
      </c>
      <c r="D763" s="129" t="s">
        <v>132</v>
      </c>
      <c r="E763" s="136"/>
      <c r="F763" s="69"/>
    </row>
    <row r="764" spans="1:6" ht="15" customHeight="1">
      <c r="A764" s="68"/>
      <c r="B764" s="135"/>
      <c r="C764" s="128" t="s">
        <v>134</v>
      </c>
      <c r="D764" s="129" t="s">
        <v>135</v>
      </c>
      <c r="E764" s="136"/>
      <c r="F764" s="69"/>
    </row>
    <row r="765" spans="1:6" ht="15" customHeight="1">
      <c r="A765" s="68"/>
      <c r="B765" s="135"/>
      <c r="C765" s="128" t="s">
        <v>136</v>
      </c>
      <c r="D765" s="129" t="s">
        <v>137</v>
      </c>
      <c r="E765" s="136"/>
      <c r="F765" s="69"/>
    </row>
    <row r="766" spans="1:6" ht="15" customHeight="1">
      <c r="A766" s="68"/>
      <c r="B766" s="135"/>
      <c r="C766" s="128" t="s">
        <v>138</v>
      </c>
      <c r="D766" s="129" t="s">
        <v>139</v>
      </c>
      <c r="E766" s="136"/>
      <c r="F766" s="69"/>
    </row>
    <row r="767" spans="1:6" ht="15" customHeight="1">
      <c r="A767" s="68"/>
      <c r="B767" s="135"/>
      <c r="C767" s="128" t="s">
        <v>140</v>
      </c>
      <c r="D767" s="129" t="s">
        <v>141</v>
      </c>
      <c r="E767" s="136"/>
      <c r="F767" s="69"/>
    </row>
    <row r="768" spans="1:6" ht="15" customHeight="1">
      <c r="A768" s="68"/>
      <c r="B768" s="135"/>
      <c r="C768" s="128" t="s">
        <v>142</v>
      </c>
      <c r="D768" s="129" t="s">
        <v>143</v>
      </c>
      <c r="E768" s="136"/>
      <c r="F768" s="69"/>
    </row>
    <row r="769" spans="1:6" ht="15" customHeight="1">
      <c r="A769" s="68"/>
      <c r="B769" s="135"/>
      <c r="C769" s="128" t="s">
        <v>144</v>
      </c>
      <c r="D769" s="129" t="s">
        <v>145</v>
      </c>
      <c r="E769" s="136"/>
      <c r="F769" s="69"/>
    </row>
    <row r="770" spans="1:6" ht="15" customHeight="1">
      <c r="A770" s="68"/>
      <c r="B770" s="135"/>
      <c r="C770" s="144" t="s">
        <v>146</v>
      </c>
      <c r="D770" s="145" t="s">
        <v>147</v>
      </c>
      <c r="E770" s="136"/>
      <c r="F770" s="69"/>
    </row>
    <row r="771" spans="1:6" ht="15.75">
      <c r="A771" s="68"/>
      <c r="B771" s="135"/>
      <c r="C771" s="295" t="s">
        <v>149</v>
      </c>
      <c r="D771" s="296"/>
      <c r="E771" s="136"/>
      <c r="F771" s="69"/>
    </row>
    <row r="772" spans="1:6" ht="15" customHeight="1">
      <c r="A772" s="68"/>
      <c r="B772" s="135"/>
      <c r="C772" s="142" t="s">
        <v>148</v>
      </c>
      <c r="D772" s="143" t="s">
        <v>149</v>
      </c>
      <c r="E772" s="136"/>
      <c r="F772" s="69"/>
    </row>
    <row r="773" spans="1:6" ht="15" customHeight="1">
      <c r="A773" s="68"/>
      <c r="B773" s="135"/>
      <c r="C773" s="128" t="s">
        <v>150</v>
      </c>
      <c r="D773" s="129" t="s">
        <v>151</v>
      </c>
      <c r="E773" s="136"/>
      <c r="F773" s="69"/>
    </row>
    <row r="774" spans="1:6" ht="15" customHeight="1">
      <c r="A774" s="68"/>
      <c r="B774" s="135"/>
      <c r="C774" s="128" t="s">
        <v>152</v>
      </c>
      <c r="D774" s="129" t="s">
        <v>151</v>
      </c>
      <c r="E774" s="136"/>
      <c r="F774" s="69"/>
    </row>
    <row r="775" spans="1:6" ht="15" customHeight="1">
      <c r="A775" s="68"/>
      <c r="B775" s="135"/>
      <c r="C775" s="128" t="s">
        <v>153</v>
      </c>
      <c r="D775" s="129" t="s">
        <v>154</v>
      </c>
      <c r="E775" s="136"/>
      <c r="F775" s="69"/>
    </row>
    <row r="776" spans="1:6" ht="15" customHeight="1">
      <c r="A776" s="68"/>
      <c r="B776" s="135"/>
      <c r="C776" s="128" t="s">
        <v>1153</v>
      </c>
      <c r="D776" s="129" t="s">
        <v>1154</v>
      </c>
      <c r="E776" s="136"/>
      <c r="F776" s="69"/>
    </row>
    <row r="777" spans="1:6" ht="15" customHeight="1">
      <c r="A777" s="68"/>
      <c r="B777" s="135"/>
      <c r="C777" s="128" t="s">
        <v>1155</v>
      </c>
      <c r="D777" s="129" t="s">
        <v>1156</v>
      </c>
      <c r="E777" s="136"/>
      <c r="F777" s="69"/>
    </row>
    <row r="778" spans="1:6" ht="15" customHeight="1">
      <c r="A778" s="68"/>
      <c r="B778" s="135"/>
      <c r="C778" s="128" t="s">
        <v>1157</v>
      </c>
      <c r="D778" s="129" t="s">
        <v>1158</v>
      </c>
      <c r="E778" s="136"/>
      <c r="F778" s="69"/>
    </row>
    <row r="779" spans="1:6" ht="15" customHeight="1">
      <c r="A779" s="68"/>
      <c r="B779" s="135"/>
      <c r="C779" s="128" t="s">
        <v>1159</v>
      </c>
      <c r="D779" s="129" t="s">
        <v>1160</v>
      </c>
      <c r="E779" s="136"/>
      <c r="F779" s="69"/>
    </row>
    <row r="780" spans="1:6" ht="15" customHeight="1">
      <c r="A780" s="68"/>
      <c r="B780" s="135"/>
      <c r="C780" s="128" t="s">
        <v>1161</v>
      </c>
      <c r="D780" s="129" t="s">
        <v>1162</v>
      </c>
      <c r="E780" s="136"/>
      <c r="F780" s="69"/>
    </row>
    <row r="781" spans="1:6" ht="15" customHeight="1">
      <c r="A781" s="68"/>
      <c r="B781" s="135"/>
      <c r="C781" s="128" t="s">
        <v>1163</v>
      </c>
      <c r="D781" s="129" t="s">
        <v>1164</v>
      </c>
      <c r="E781" s="136"/>
      <c r="F781" s="69"/>
    </row>
    <row r="782" spans="1:6" ht="15" customHeight="1">
      <c r="A782" s="68"/>
      <c r="B782" s="135"/>
      <c r="C782" s="128" t="s">
        <v>1165</v>
      </c>
      <c r="D782" s="129" t="s">
        <v>1166</v>
      </c>
      <c r="E782" s="136"/>
      <c r="F782" s="69"/>
    </row>
    <row r="783" spans="1:6" ht="15" customHeight="1">
      <c r="A783" s="68"/>
      <c r="B783" s="135"/>
      <c r="C783" s="128" t="s">
        <v>1167</v>
      </c>
      <c r="D783" s="129" t="s">
        <v>1168</v>
      </c>
      <c r="E783" s="136"/>
      <c r="F783" s="69"/>
    </row>
    <row r="784" spans="1:6" ht="15" customHeight="1">
      <c r="A784" s="68"/>
      <c r="B784" s="135"/>
      <c r="C784" s="128" t="s">
        <v>1169</v>
      </c>
      <c r="D784" s="129" t="s">
        <v>1170</v>
      </c>
      <c r="E784" s="136"/>
      <c r="F784" s="69"/>
    </row>
    <row r="785" spans="1:6" ht="15" customHeight="1">
      <c r="A785" s="68"/>
      <c r="B785" s="135"/>
      <c r="C785" s="128" t="s">
        <v>1171</v>
      </c>
      <c r="D785" s="129" t="s">
        <v>1172</v>
      </c>
      <c r="E785" s="136"/>
      <c r="F785" s="69"/>
    </row>
    <row r="786" spans="1:6" ht="15" customHeight="1">
      <c r="A786" s="68"/>
      <c r="B786" s="135"/>
      <c r="C786" s="128" t="s">
        <v>1173</v>
      </c>
      <c r="D786" s="129" t="s">
        <v>1174</v>
      </c>
      <c r="E786" s="136"/>
      <c r="F786" s="69"/>
    </row>
    <row r="787" spans="1:6" ht="15" customHeight="1">
      <c r="A787" s="68"/>
      <c r="B787" s="135"/>
      <c r="C787" s="128" t="s">
        <v>1175</v>
      </c>
      <c r="D787" s="129" t="s">
        <v>1176</v>
      </c>
      <c r="E787" s="136"/>
      <c r="F787" s="69"/>
    </row>
    <row r="788" spans="1:6" ht="15" customHeight="1">
      <c r="A788" s="68"/>
      <c r="B788" s="135"/>
      <c r="C788" s="128" t="s">
        <v>1177</v>
      </c>
      <c r="D788" s="129" t="s">
        <v>1178</v>
      </c>
      <c r="E788" s="136"/>
      <c r="F788" s="69"/>
    </row>
    <row r="789" spans="1:6" ht="15" customHeight="1">
      <c r="A789" s="68"/>
      <c r="B789" s="135"/>
      <c r="C789" s="128" t="s">
        <v>1179</v>
      </c>
      <c r="D789" s="129" t="s">
        <v>1180</v>
      </c>
      <c r="E789" s="136"/>
      <c r="F789" s="69"/>
    </row>
    <row r="790" spans="1:6" ht="15" customHeight="1">
      <c r="A790" s="68"/>
      <c r="B790" s="135"/>
      <c r="C790" s="144" t="s">
        <v>1181</v>
      </c>
      <c r="D790" s="145" t="s">
        <v>1180</v>
      </c>
      <c r="E790" s="136"/>
      <c r="F790" s="69"/>
    </row>
    <row r="791" spans="1:6" ht="15.75">
      <c r="A791" s="68"/>
      <c r="B791" s="135"/>
      <c r="C791" s="295" t="s">
        <v>1183</v>
      </c>
      <c r="D791" s="296"/>
      <c r="E791" s="136"/>
      <c r="F791" s="69"/>
    </row>
    <row r="792" spans="1:6" ht="15" customHeight="1">
      <c r="A792" s="68"/>
      <c r="B792" s="135"/>
      <c r="C792" s="142" t="s">
        <v>1182</v>
      </c>
      <c r="D792" s="143" t="s">
        <v>1183</v>
      </c>
      <c r="E792" s="136"/>
      <c r="F792" s="69"/>
    </row>
    <row r="793" spans="1:6" ht="15" customHeight="1">
      <c r="A793" s="68"/>
      <c r="B793" s="135"/>
      <c r="C793" s="128" t="s">
        <v>1184</v>
      </c>
      <c r="D793" s="129" t="s">
        <v>1185</v>
      </c>
      <c r="E793" s="136"/>
      <c r="F793" s="69"/>
    </row>
    <row r="794" spans="1:6" ht="15" customHeight="1">
      <c r="A794" s="68"/>
      <c r="B794" s="135"/>
      <c r="C794" s="128" t="s">
        <v>1186</v>
      </c>
      <c r="D794" s="129" t="s">
        <v>1185</v>
      </c>
      <c r="E794" s="136"/>
      <c r="F794" s="69"/>
    </row>
    <row r="795" spans="1:6" ht="15" customHeight="1">
      <c r="A795" s="68"/>
      <c r="B795" s="135"/>
      <c r="C795" s="128" t="s">
        <v>1187</v>
      </c>
      <c r="D795" s="129" t="s">
        <v>1188</v>
      </c>
      <c r="E795" s="136"/>
      <c r="F795" s="69"/>
    </row>
    <row r="796" spans="1:6" ht="15" customHeight="1">
      <c r="A796" s="68"/>
      <c r="B796" s="135"/>
      <c r="C796" s="128" t="s">
        <v>1189</v>
      </c>
      <c r="D796" s="129" t="s">
        <v>1190</v>
      </c>
      <c r="E796" s="136"/>
      <c r="F796" s="69"/>
    </row>
    <row r="797" spans="1:6" ht="15" customHeight="1">
      <c r="A797" s="68"/>
      <c r="B797" s="135"/>
      <c r="C797" s="128" t="s">
        <v>1191</v>
      </c>
      <c r="D797" s="129" t="s">
        <v>1192</v>
      </c>
      <c r="E797" s="136"/>
      <c r="F797" s="69"/>
    </row>
    <row r="798" spans="1:6" ht="15" customHeight="1">
      <c r="A798" s="68"/>
      <c r="B798" s="135"/>
      <c r="C798" s="128" t="s">
        <v>1193</v>
      </c>
      <c r="D798" s="129" t="s">
        <v>1192</v>
      </c>
      <c r="E798" s="136"/>
      <c r="F798" s="69"/>
    </row>
    <row r="799" spans="1:6" ht="15" customHeight="1">
      <c r="A799" s="68"/>
      <c r="B799" s="135"/>
      <c r="C799" s="128" t="s">
        <v>1194</v>
      </c>
      <c r="D799" s="129" t="s">
        <v>1195</v>
      </c>
      <c r="E799" s="136"/>
      <c r="F799" s="69"/>
    </row>
    <row r="800" spans="1:6" ht="15" customHeight="1">
      <c r="A800" s="68"/>
      <c r="B800" s="135"/>
      <c r="C800" s="144" t="s">
        <v>1196</v>
      </c>
      <c r="D800" s="145" t="s">
        <v>1197</v>
      </c>
      <c r="E800" s="136"/>
      <c r="F800" s="69"/>
    </row>
    <row r="801" spans="1:6" ht="15.75">
      <c r="A801" s="68"/>
      <c r="B801" s="135"/>
      <c r="C801" s="295" t="s">
        <v>1199</v>
      </c>
      <c r="D801" s="296"/>
      <c r="E801" s="136"/>
      <c r="F801" s="69"/>
    </row>
    <row r="802" spans="1:6" ht="15" customHeight="1">
      <c r="A802" s="68"/>
      <c r="B802" s="135"/>
      <c r="C802" s="142" t="s">
        <v>1198</v>
      </c>
      <c r="D802" s="143" t="s">
        <v>1199</v>
      </c>
      <c r="E802" s="136"/>
      <c r="F802" s="69"/>
    </row>
    <row r="803" spans="1:6" ht="15" customHeight="1">
      <c r="A803" s="68"/>
      <c r="B803" s="135"/>
      <c r="C803" s="128" t="s">
        <v>1200</v>
      </c>
      <c r="D803" s="129" t="s">
        <v>1201</v>
      </c>
      <c r="E803" s="136"/>
      <c r="F803" s="69"/>
    </row>
    <row r="804" spans="1:6" ht="15" customHeight="1">
      <c r="A804" s="68"/>
      <c r="B804" s="135"/>
      <c r="C804" s="128" t="s">
        <v>1202</v>
      </c>
      <c r="D804" s="129" t="s">
        <v>1201</v>
      </c>
      <c r="E804" s="136"/>
      <c r="F804" s="69"/>
    </row>
    <row r="805" spans="1:6" ht="15" customHeight="1">
      <c r="A805" s="68"/>
      <c r="B805" s="135"/>
      <c r="C805" s="128" t="s">
        <v>1203</v>
      </c>
      <c r="D805" s="129" t="s">
        <v>1204</v>
      </c>
      <c r="E805" s="136"/>
      <c r="F805" s="69"/>
    </row>
    <row r="806" spans="1:6" ht="15" customHeight="1">
      <c r="A806" s="68"/>
      <c r="B806" s="135"/>
      <c r="C806" s="128" t="s">
        <v>1205</v>
      </c>
      <c r="D806" s="129" t="s">
        <v>1206</v>
      </c>
      <c r="E806" s="136"/>
      <c r="F806" s="69"/>
    </row>
    <row r="807" spans="1:6" ht="15" customHeight="1">
      <c r="A807" s="68"/>
      <c r="B807" s="135"/>
      <c r="C807" s="128" t="s">
        <v>1207</v>
      </c>
      <c r="D807" s="129" t="s">
        <v>1208</v>
      </c>
      <c r="E807" s="136"/>
      <c r="F807" s="69"/>
    </row>
    <row r="808" spans="1:6" ht="15" customHeight="1">
      <c r="A808" s="68"/>
      <c r="B808" s="135"/>
      <c r="C808" s="128" t="s">
        <v>1209</v>
      </c>
      <c r="D808" s="129" t="s">
        <v>1208</v>
      </c>
      <c r="E808" s="136"/>
      <c r="F808" s="69"/>
    </row>
    <row r="809" spans="1:6" ht="15" customHeight="1">
      <c r="A809" s="68"/>
      <c r="B809" s="135"/>
      <c r="C809" s="128" t="s">
        <v>1210</v>
      </c>
      <c r="D809" s="129" t="s">
        <v>1211</v>
      </c>
      <c r="E809" s="136"/>
      <c r="F809" s="69"/>
    </row>
    <row r="810" spans="1:6" ht="15" customHeight="1">
      <c r="A810" s="68"/>
      <c r="B810" s="135"/>
      <c r="C810" s="128" t="s">
        <v>1212</v>
      </c>
      <c r="D810" s="129" t="s">
        <v>1213</v>
      </c>
      <c r="E810" s="136"/>
      <c r="F810" s="69"/>
    </row>
    <row r="811" spans="1:6" ht="15" customHeight="1">
      <c r="A811" s="68"/>
      <c r="B811" s="135"/>
      <c r="C811" s="128" t="s">
        <v>1214</v>
      </c>
      <c r="D811" s="129" t="s">
        <v>1215</v>
      </c>
      <c r="E811" s="136"/>
      <c r="F811" s="69"/>
    </row>
    <row r="812" spans="1:6" ht="15" customHeight="1">
      <c r="A812" s="68"/>
      <c r="B812" s="135"/>
      <c r="C812" s="144" t="s">
        <v>1216</v>
      </c>
      <c r="D812" s="145" t="s">
        <v>1215</v>
      </c>
      <c r="E812" s="136"/>
      <c r="F812" s="69"/>
    </row>
    <row r="813" spans="1:6" ht="15.75">
      <c r="A813" s="68"/>
      <c r="B813" s="135"/>
      <c r="C813" s="295" t="s">
        <v>1218</v>
      </c>
      <c r="D813" s="296"/>
      <c r="E813" s="136"/>
      <c r="F813" s="69"/>
    </row>
    <row r="814" spans="1:6" ht="15" customHeight="1">
      <c r="A814" s="68"/>
      <c r="B814" s="135"/>
      <c r="C814" s="142" t="s">
        <v>1217</v>
      </c>
      <c r="D814" s="143" t="s">
        <v>1218</v>
      </c>
      <c r="E814" s="136"/>
      <c r="F814" s="69"/>
    </row>
    <row r="815" spans="1:6" ht="15" customHeight="1">
      <c r="A815" s="68"/>
      <c r="B815" s="135"/>
      <c r="C815" s="128" t="s">
        <v>1219</v>
      </c>
      <c r="D815" s="129" t="s">
        <v>1220</v>
      </c>
      <c r="E815" s="136"/>
      <c r="F815" s="69"/>
    </row>
    <row r="816" spans="1:6" ht="15" customHeight="1">
      <c r="A816" s="68"/>
      <c r="B816" s="135"/>
      <c r="C816" s="128" t="s">
        <v>1221</v>
      </c>
      <c r="D816" s="129" t="s">
        <v>1222</v>
      </c>
      <c r="E816" s="136"/>
      <c r="F816" s="69"/>
    </row>
    <row r="817" spans="1:6" ht="15" customHeight="1">
      <c r="A817" s="68"/>
      <c r="B817" s="135"/>
      <c r="C817" s="128" t="s">
        <v>1223</v>
      </c>
      <c r="D817" s="129" t="s">
        <v>1224</v>
      </c>
      <c r="E817" s="136"/>
      <c r="F817" s="69"/>
    </row>
    <row r="818" spans="1:6" ht="15" customHeight="1">
      <c r="A818" s="68"/>
      <c r="B818" s="135"/>
      <c r="C818" s="128" t="s">
        <v>1225</v>
      </c>
      <c r="D818" s="129" t="s">
        <v>1226</v>
      </c>
      <c r="E818" s="136"/>
      <c r="F818" s="69"/>
    </row>
    <row r="819" spans="1:6" ht="15" customHeight="1">
      <c r="A819" s="68"/>
      <c r="B819" s="135"/>
      <c r="C819" s="128" t="s">
        <v>1227</v>
      </c>
      <c r="D819" s="129" t="s">
        <v>1228</v>
      </c>
      <c r="E819" s="136"/>
      <c r="F819" s="69"/>
    </row>
    <row r="820" spans="1:6" ht="15" customHeight="1">
      <c r="A820" s="68"/>
      <c r="B820" s="135"/>
      <c r="C820" s="128" t="s">
        <v>1229</v>
      </c>
      <c r="D820" s="129" t="s">
        <v>1230</v>
      </c>
      <c r="E820" s="136"/>
      <c r="F820" s="69"/>
    </row>
    <row r="821" spans="1:6" ht="15" customHeight="1">
      <c r="A821" s="68"/>
      <c r="B821" s="135"/>
      <c r="C821" s="128" t="s">
        <v>1231</v>
      </c>
      <c r="D821" s="129" t="s">
        <v>1232</v>
      </c>
      <c r="E821" s="136"/>
      <c r="F821" s="69"/>
    </row>
    <row r="822" spans="1:6" ht="15" customHeight="1">
      <c r="A822" s="68"/>
      <c r="B822" s="135"/>
      <c r="C822" s="128" t="s">
        <v>1233</v>
      </c>
      <c r="D822" s="129" t="s">
        <v>1937</v>
      </c>
      <c r="E822" s="136"/>
      <c r="F822" s="69"/>
    </row>
    <row r="823" spans="1:6" ht="15" customHeight="1">
      <c r="A823" s="68"/>
      <c r="B823" s="135"/>
      <c r="C823" s="128" t="s">
        <v>1938</v>
      </c>
      <c r="D823" s="129" t="s">
        <v>1939</v>
      </c>
      <c r="E823" s="136"/>
      <c r="F823" s="69"/>
    </row>
    <row r="824" spans="1:6" ht="15" customHeight="1">
      <c r="A824" s="68"/>
      <c r="B824" s="135"/>
      <c r="C824" s="128" t="s">
        <v>1940</v>
      </c>
      <c r="D824" s="129" t="s">
        <v>1941</v>
      </c>
      <c r="E824" s="136"/>
      <c r="F824" s="69"/>
    </row>
    <row r="825" spans="1:6" ht="15" customHeight="1">
      <c r="A825" s="68"/>
      <c r="B825" s="135"/>
      <c r="C825" s="128" t="s">
        <v>1942</v>
      </c>
      <c r="D825" s="129" t="s">
        <v>1943</v>
      </c>
      <c r="E825" s="136"/>
      <c r="F825" s="69"/>
    </row>
    <row r="826" spans="1:6" ht="15" customHeight="1">
      <c r="A826" s="68"/>
      <c r="B826" s="135"/>
      <c r="C826" s="128" t="s">
        <v>1944</v>
      </c>
      <c r="D826" s="129" t="s">
        <v>1945</v>
      </c>
      <c r="E826" s="136"/>
      <c r="F826" s="69"/>
    </row>
    <row r="827" spans="1:6" ht="15" customHeight="1">
      <c r="A827" s="68"/>
      <c r="B827" s="135"/>
      <c r="C827" s="128" t="s">
        <v>1946</v>
      </c>
      <c r="D827" s="129" t="s">
        <v>1945</v>
      </c>
      <c r="E827" s="136"/>
      <c r="F827" s="69"/>
    </row>
    <row r="828" spans="1:6" ht="15" customHeight="1">
      <c r="A828" s="68"/>
      <c r="B828" s="135"/>
      <c r="C828" s="128" t="s">
        <v>1947</v>
      </c>
      <c r="D828" s="129" t="s">
        <v>1948</v>
      </c>
      <c r="E828" s="136"/>
      <c r="F828" s="69"/>
    </row>
    <row r="829" spans="1:6" ht="15" customHeight="1">
      <c r="A829" s="68"/>
      <c r="B829" s="135"/>
      <c r="C829" s="128" t="s">
        <v>1949</v>
      </c>
      <c r="D829" s="129" t="s">
        <v>1950</v>
      </c>
      <c r="E829" s="136"/>
      <c r="F829" s="69"/>
    </row>
    <row r="830" spans="1:6" ht="15" customHeight="1">
      <c r="A830" s="68"/>
      <c r="B830" s="135"/>
      <c r="C830" s="128" t="s">
        <v>1951</v>
      </c>
      <c r="D830" s="129" t="s">
        <v>1952</v>
      </c>
      <c r="E830" s="136"/>
      <c r="F830" s="69"/>
    </row>
    <row r="831" spans="1:6" ht="15" customHeight="1">
      <c r="A831" s="68"/>
      <c r="B831" s="135"/>
      <c r="C831" s="128" t="s">
        <v>1953</v>
      </c>
      <c r="D831" s="129" t="s">
        <v>795</v>
      </c>
      <c r="E831" s="136"/>
      <c r="F831" s="69"/>
    </row>
    <row r="832" spans="1:6" ht="15" customHeight="1">
      <c r="A832" s="68"/>
      <c r="B832" s="135"/>
      <c r="C832" s="128" t="s">
        <v>796</v>
      </c>
      <c r="D832" s="129" t="s">
        <v>797</v>
      </c>
      <c r="E832" s="136"/>
      <c r="F832" s="69"/>
    </row>
    <row r="833" spans="1:6" ht="15" customHeight="1">
      <c r="A833" s="68"/>
      <c r="B833" s="135"/>
      <c r="C833" s="144" t="s">
        <v>798</v>
      </c>
      <c r="D833" s="145" t="s">
        <v>797</v>
      </c>
      <c r="E833" s="136"/>
      <c r="F833" s="69"/>
    </row>
    <row r="834" spans="1:6" ht="15.75">
      <c r="A834" s="68"/>
      <c r="B834" s="135"/>
      <c r="C834" s="295" t="s">
        <v>800</v>
      </c>
      <c r="D834" s="296"/>
      <c r="E834" s="136"/>
      <c r="F834" s="69"/>
    </row>
    <row r="835" spans="1:6" ht="15" customHeight="1">
      <c r="A835" s="68"/>
      <c r="B835" s="135"/>
      <c r="C835" s="142" t="s">
        <v>799</v>
      </c>
      <c r="D835" s="143" t="s">
        <v>800</v>
      </c>
      <c r="E835" s="136"/>
      <c r="F835" s="69"/>
    </row>
    <row r="836" spans="1:6" ht="15" customHeight="1">
      <c r="A836" s="68"/>
      <c r="B836" s="135"/>
      <c r="C836" s="128" t="s">
        <v>801</v>
      </c>
      <c r="D836" s="129" t="s">
        <v>802</v>
      </c>
      <c r="E836" s="136"/>
      <c r="F836" s="69"/>
    </row>
    <row r="837" spans="1:6" ht="15" customHeight="1">
      <c r="A837" s="68"/>
      <c r="B837" s="135"/>
      <c r="C837" s="128" t="s">
        <v>803</v>
      </c>
      <c r="D837" s="129" t="s">
        <v>804</v>
      </c>
      <c r="E837" s="136"/>
      <c r="F837" s="69"/>
    </row>
    <row r="838" spans="1:6" ht="15" customHeight="1">
      <c r="A838" s="68"/>
      <c r="B838" s="135"/>
      <c r="C838" s="128" t="s">
        <v>805</v>
      </c>
      <c r="D838" s="129" t="s">
        <v>806</v>
      </c>
      <c r="E838" s="136"/>
      <c r="F838" s="69"/>
    </row>
    <row r="839" spans="1:6" ht="15" customHeight="1">
      <c r="A839" s="68"/>
      <c r="B839" s="135"/>
      <c r="C839" s="128" t="s">
        <v>807</v>
      </c>
      <c r="D839" s="129" t="s">
        <v>808</v>
      </c>
      <c r="E839" s="136"/>
      <c r="F839" s="69"/>
    </row>
    <row r="840" spans="1:6" ht="15" customHeight="1">
      <c r="A840" s="68"/>
      <c r="B840" s="135"/>
      <c r="C840" s="144" t="s">
        <v>809</v>
      </c>
      <c r="D840" s="145" t="s">
        <v>808</v>
      </c>
      <c r="E840" s="136"/>
      <c r="F840" s="69"/>
    </row>
    <row r="841" spans="1:6" ht="15.75">
      <c r="A841" s="68"/>
      <c r="B841" s="135"/>
      <c r="C841" s="295" t="s">
        <v>811</v>
      </c>
      <c r="D841" s="296"/>
      <c r="E841" s="136"/>
      <c r="F841" s="69"/>
    </row>
    <row r="842" spans="1:6" ht="15" customHeight="1">
      <c r="A842" s="68"/>
      <c r="B842" s="135"/>
      <c r="C842" s="142" t="s">
        <v>810</v>
      </c>
      <c r="D842" s="143" t="s">
        <v>811</v>
      </c>
      <c r="E842" s="136"/>
      <c r="F842" s="69"/>
    </row>
    <row r="843" spans="1:6" ht="15" customHeight="1">
      <c r="A843" s="68"/>
      <c r="B843" s="135"/>
      <c r="C843" s="128" t="s">
        <v>812</v>
      </c>
      <c r="D843" s="129" t="s">
        <v>813</v>
      </c>
      <c r="E843" s="136"/>
      <c r="F843" s="69"/>
    </row>
    <row r="844" spans="1:6" ht="15" customHeight="1">
      <c r="A844" s="68"/>
      <c r="B844" s="135"/>
      <c r="C844" s="128" t="s">
        <v>814</v>
      </c>
      <c r="D844" s="129" t="s">
        <v>815</v>
      </c>
      <c r="E844" s="136"/>
      <c r="F844" s="69"/>
    </row>
    <row r="845" spans="1:6" ht="15" customHeight="1">
      <c r="A845" s="68"/>
      <c r="B845" s="135"/>
      <c r="C845" s="128" t="s">
        <v>816</v>
      </c>
      <c r="D845" s="129" t="s">
        <v>817</v>
      </c>
      <c r="E845" s="136"/>
      <c r="F845" s="69"/>
    </row>
    <row r="846" spans="1:6" ht="15" customHeight="1">
      <c r="A846" s="68"/>
      <c r="B846" s="135"/>
      <c r="C846" s="128" t="s">
        <v>818</v>
      </c>
      <c r="D846" s="129" t="s">
        <v>819</v>
      </c>
      <c r="E846" s="136"/>
      <c r="F846" s="69"/>
    </row>
    <row r="847" spans="1:6" ht="15" customHeight="1">
      <c r="A847" s="68"/>
      <c r="B847" s="135"/>
      <c r="C847" s="128" t="s">
        <v>820</v>
      </c>
      <c r="D847" s="129" t="s">
        <v>821</v>
      </c>
      <c r="E847" s="136"/>
      <c r="F847" s="69"/>
    </row>
    <row r="848" spans="1:6" ht="15" customHeight="1">
      <c r="A848" s="68"/>
      <c r="B848" s="135"/>
      <c r="C848" s="128" t="s">
        <v>822</v>
      </c>
      <c r="D848" s="129" t="s">
        <v>823</v>
      </c>
      <c r="E848" s="136"/>
      <c r="F848" s="69"/>
    </row>
    <row r="849" spans="1:6" ht="15" customHeight="1">
      <c r="A849" s="68"/>
      <c r="B849" s="135"/>
      <c r="C849" s="128" t="s">
        <v>824</v>
      </c>
      <c r="D849" s="129" t="s">
        <v>825</v>
      </c>
      <c r="E849" s="136"/>
      <c r="F849" s="69"/>
    </row>
    <row r="850" spans="1:6" ht="15" customHeight="1">
      <c r="A850" s="68"/>
      <c r="B850" s="135"/>
      <c r="C850" s="128" t="s">
        <v>826</v>
      </c>
      <c r="D850" s="129" t="s">
        <v>365</v>
      </c>
      <c r="E850" s="136"/>
      <c r="F850" s="69"/>
    </row>
    <row r="851" spans="1:6" ht="15" customHeight="1">
      <c r="A851" s="68"/>
      <c r="B851" s="135"/>
      <c r="C851" s="128" t="s">
        <v>366</v>
      </c>
      <c r="D851" s="129" t="s">
        <v>367</v>
      </c>
      <c r="E851" s="136"/>
      <c r="F851" s="69"/>
    </row>
    <row r="852" spans="1:6" ht="15" customHeight="1">
      <c r="A852" s="68"/>
      <c r="B852" s="135"/>
      <c r="C852" s="128" t="s">
        <v>368</v>
      </c>
      <c r="D852" s="129" t="s">
        <v>369</v>
      </c>
      <c r="E852" s="136"/>
      <c r="F852" s="69"/>
    </row>
    <row r="853" spans="1:6" ht="15" customHeight="1">
      <c r="A853" s="68"/>
      <c r="B853" s="135"/>
      <c r="C853" s="128" t="s">
        <v>370</v>
      </c>
      <c r="D853" s="129" t="s">
        <v>371</v>
      </c>
      <c r="E853" s="136"/>
      <c r="F853" s="69"/>
    </row>
    <row r="854" spans="1:6" ht="15" customHeight="1">
      <c r="A854" s="68"/>
      <c r="B854" s="135"/>
      <c r="C854" s="128" t="s">
        <v>372</v>
      </c>
      <c r="D854" s="129" t="s">
        <v>373</v>
      </c>
      <c r="E854" s="136"/>
      <c r="F854" s="69"/>
    </row>
    <row r="855" spans="1:6" ht="15" customHeight="1">
      <c r="A855" s="68"/>
      <c r="B855" s="135"/>
      <c r="C855" s="128" t="s">
        <v>374</v>
      </c>
      <c r="D855" s="129" t="s">
        <v>375</v>
      </c>
      <c r="E855" s="136"/>
      <c r="F855" s="69"/>
    </row>
    <row r="856" spans="1:6" ht="15" customHeight="1">
      <c r="A856" s="68"/>
      <c r="B856" s="135"/>
      <c r="C856" s="128" t="s">
        <v>376</v>
      </c>
      <c r="D856" s="129" t="s">
        <v>377</v>
      </c>
      <c r="E856" s="136"/>
      <c r="F856" s="69"/>
    </row>
    <row r="857" spans="1:6" ht="15" customHeight="1">
      <c r="A857" s="68"/>
      <c r="B857" s="135"/>
      <c r="C857" s="128" t="s">
        <v>378</v>
      </c>
      <c r="D857" s="129" t="s">
        <v>379</v>
      </c>
      <c r="E857" s="136"/>
      <c r="F857" s="69"/>
    </row>
    <row r="858" spans="1:6" ht="15" customHeight="1">
      <c r="A858" s="68"/>
      <c r="B858" s="135"/>
      <c r="C858" s="128" t="s">
        <v>380</v>
      </c>
      <c r="D858" s="129" t="s">
        <v>381</v>
      </c>
      <c r="E858" s="136"/>
      <c r="F858" s="69"/>
    </row>
    <row r="859" spans="1:6" ht="15" customHeight="1">
      <c r="A859" s="68"/>
      <c r="B859" s="135"/>
      <c r="C859" s="128" t="s">
        <v>382</v>
      </c>
      <c r="D859" s="129" t="s">
        <v>383</v>
      </c>
      <c r="E859" s="136"/>
      <c r="F859" s="69"/>
    </row>
    <row r="860" spans="1:6" ht="15" customHeight="1">
      <c r="A860" s="68"/>
      <c r="B860" s="135"/>
      <c r="C860" s="128" t="s">
        <v>384</v>
      </c>
      <c r="D860" s="129" t="s">
        <v>385</v>
      </c>
      <c r="E860" s="136"/>
      <c r="F860" s="69"/>
    </row>
    <row r="861" spans="1:6" ht="15" customHeight="1">
      <c r="A861" s="68"/>
      <c r="B861" s="135"/>
      <c r="C861" s="128" t="s">
        <v>386</v>
      </c>
      <c r="D861" s="129" t="s">
        <v>387</v>
      </c>
      <c r="E861" s="136"/>
      <c r="F861" s="69"/>
    </row>
    <row r="862" spans="1:6" ht="15" customHeight="1">
      <c r="A862" s="68"/>
      <c r="B862" s="135"/>
      <c r="C862" s="128" t="s">
        <v>388</v>
      </c>
      <c r="D862" s="129" t="s">
        <v>389</v>
      </c>
      <c r="E862" s="136"/>
      <c r="F862" s="69"/>
    </row>
    <row r="863" spans="1:6" ht="15" customHeight="1">
      <c r="A863" s="68"/>
      <c r="B863" s="135"/>
      <c r="C863" s="144" t="s">
        <v>390</v>
      </c>
      <c r="D863" s="145" t="s">
        <v>391</v>
      </c>
      <c r="E863" s="136"/>
      <c r="F863" s="69"/>
    </row>
    <row r="864" spans="1:6" ht="15.75">
      <c r="A864" s="68"/>
      <c r="B864" s="135"/>
      <c r="C864" s="295" t="s">
        <v>393</v>
      </c>
      <c r="D864" s="296"/>
      <c r="E864" s="136"/>
      <c r="F864" s="69"/>
    </row>
    <row r="865" spans="1:6" ht="15" customHeight="1">
      <c r="A865" s="68"/>
      <c r="B865" s="135"/>
      <c r="C865" s="142" t="s">
        <v>392</v>
      </c>
      <c r="D865" s="143" t="s">
        <v>393</v>
      </c>
      <c r="E865" s="136"/>
      <c r="F865" s="69"/>
    </row>
    <row r="866" spans="1:6" ht="15" customHeight="1">
      <c r="A866" s="68"/>
      <c r="B866" s="135"/>
      <c r="C866" s="128" t="s">
        <v>394</v>
      </c>
      <c r="D866" s="129" t="s">
        <v>395</v>
      </c>
      <c r="E866" s="136"/>
      <c r="F866" s="69"/>
    </row>
    <row r="867" spans="1:6" ht="15" customHeight="1">
      <c r="A867" s="68"/>
      <c r="B867" s="135"/>
      <c r="C867" s="128" t="s">
        <v>396</v>
      </c>
      <c r="D867" s="129" t="s">
        <v>397</v>
      </c>
      <c r="E867" s="136"/>
      <c r="F867" s="69"/>
    </row>
    <row r="868" spans="1:6" ht="15" customHeight="1">
      <c r="A868" s="68"/>
      <c r="B868" s="135"/>
      <c r="C868" s="128" t="s">
        <v>398</v>
      </c>
      <c r="D868" s="129" t="s">
        <v>397</v>
      </c>
      <c r="E868" s="136"/>
      <c r="F868" s="69"/>
    </row>
    <row r="869" spans="1:6" ht="15" customHeight="1">
      <c r="A869" s="68"/>
      <c r="B869" s="135"/>
      <c r="C869" s="128" t="s">
        <v>399</v>
      </c>
      <c r="D869" s="129" t="s">
        <v>400</v>
      </c>
      <c r="E869" s="136"/>
      <c r="F869" s="69"/>
    </row>
    <row r="870" spans="1:6" ht="15" customHeight="1">
      <c r="A870" s="68"/>
      <c r="B870" s="135"/>
      <c r="C870" s="128" t="s">
        <v>401</v>
      </c>
      <c r="D870" s="129" t="s">
        <v>402</v>
      </c>
      <c r="E870" s="136"/>
      <c r="F870" s="69"/>
    </row>
    <row r="871" spans="1:6" ht="15" customHeight="1">
      <c r="A871" s="68"/>
      <c r="B871" s="135"/>
      <c r="C871" s="128" t="s">
        <v>403</v>
      </c>
      <c r="D871" s="129" t="s">
        <v>404</v>
      </c>
      <c r="E871" s="136"/>
      <c r="F871" s="69"/>
    </row>
    <row r="872" spans="1:6" ht="15" customHeight="1">
      <c r="A872" s="68"/>
      <c r="B872" s="135"/>
      <c r="C872" s="128" t="s">
        <v>405</v>
      </c>
      <c r="D872" s="129" t="s">
        <v>404</v>
      </c>
      <c r="E872" s="136"/>
      <c r="F872" s="69"/>
    </row>
    <row r="873" spans="1:6" ht="15" customHeight="1">
      <c r="A873" s="68"/>
      <c r="B873" s="135"/>
      <c r="C873" s="144" t="s">
        <v>406</v>
      </c>
      <c r="D873" s="145" t="s">
        <v>407</v>
      </c>
      <c r="E873" s="136"/>
      <c r="F873" s="69"/>
    </row>
    <row r="874" spans="1:6" ht="15.75">
      <c r="A874" s="68"/>
      <c r="B874" s="135"/>
      <c r="C874" s="295" t="s">
        <v>409</v>
      </c>
      <c r="D874" s="296"/>
      <c r="E874" s="136"/>
      <c r="F874" s="69"/>
    </row>
    <row r="875" spans="1:6" ht="15" customHeight="1">
      <c r="A875" s="68"/>
      <c r="B875" s="135"/>
      <c r="C875" s="142" t="s">
        <v>408</v>
      </c>
      <c r="D875" s="143" t="s">
        <v>409</v>
      </c>
      <c r="E875" s="136"/>
      <c r="F875" s="69"/>
    </row>
    <row r="876" spans="1:6" ht="15" customHeight="1">
      <c r="A876" s="68"/>
      <c r="B876" s="135"/>
      <c r="C876" s="128" t="s">
        <v>410</v>
      </c>
      <c r="D876" s="129" t="s">
        <v>411</v>
      </c>
      <c r="E876" s="136"/>
      <c r="F876" s="69"/>
    </row>
    <row r="877" spans="1:6" ht="15" customHeight="1">
      <c r="A877" s="68"/>
      <c r="B877" s="135"/>
      <c r="C877" s="128" t="s">
        <v>412</v>
      </c>
      <c r="D877" s="129" t="s">
        <v>413</v>
      </c>
      <c r="E877" s="136"/>
      <c r="F877" s="69"/>
    </row>
    <row r="878" spans="1:6" ht="15" customHeight="1">
      <c r="A878" s="68"/>
      <c r="B878" s="135"/>
      <c r="C878" s="128" t="s">
        <v>414</v>
      </c>
      <c r="D878" s="129" t="s">
        <v>415</v>
      </c>
      <c r="E878" s="136"/>
      <c r="F878" s="69"/>
    </row>
    <row r="879" spans="1:6" ht="15" customHeight="1">
      <c r="A879" s="68"/>
      <c r="B879" s="135"/>
      <c r="C879" s="128" t="s">
        <v>416</v>
      </c>
      <c r="D879" s="129" t="s">
        <v>417</v>
      </c>
      <c r="E879" s="136"/>
      <c r="F879" s="69"/>
    </row>
    <row r="880" spans="1:6" ht="15" customHeight="1">
      <c r="A880" s="68"/>
      <c r="B880" s="135"/>
      <c r="C880" s="128" t="s">
        <v>418</v>
      </c>
      <c r="D880" s="129" t="s">
        <v>419</v>
      </c>
      <c r="E880" s="136"/>
      <c r="F880" s="69"/>
    </row>
    <row r="881" spans="1:6" ht="15" customHeight="1">
      <c r="A881" s="68"/>
      <c r="B881" s="135"/>
      <c r="C881" s="128" t="s">
        <v>420</v>
      </c>
      <c r="D881" s="129" t="s">
        <v>421</v>
      </c>
      <c r="E881" s="136"/>
      <c r="F881" s="69"/>
    </row>
    <row r="882" spans="1:6" ht="15" customHeight="1">
      <c r="A882" s="68"/>
      <c r="B882" s="135"/>
      <c r="C882" s="128" t="s">
        <v>422</v>
      </c>
      <c r="D882" s="129" t="s">
        <v>423</v>
      </c>
      <c r="E882" s="136"/>
      <c r="F882" s="69"/>
    </row>
    <row r="883" spans="1:6" ht="15" customHeight="1">
      <c r="A883" s="68"/>
      <c r="B883" s="135"/>
      <c r="C883" s="144" t="s">
        <v>424</v>
      </c>
      <c r="D883" s="145" t="s">
        <v>423</v>
      </c>
      <c r="E883" s="136"/>
      <c r="F883" s="69"/>
    </row>
    <row r="884" spans="1:6" ht="15.75">
      <c r="A884" s="68"/>
      <c r="B884" s="135"/>
      <c r="C884" s="295" t="s">
        <v>426</v>
      </c>
      <c r="D884" s="296"/>
      <c r="E884" s="136"/>
      <c r="F884" s="69"/>
    </row>
    <row r="885" spans="1:6" ht="15" customHeight="1">
      <c r="A885" s="68"/>
      <c r="B885" s="135"/>
      <c r="C885" s="142" t="s">
        <v>425</v>
      </c>
      <c r="D885" s="143" t="s">
        <v>426</v>
      </c>
      <c r="E885" s="136"/>
      <c r="F885" s="69"/>
    </row>
    <row r="886" spans="1:6" ht="15" customHeight="1">
      <c r="A886" s="68"/>
      <c r="B886" s="135"/>
      <c r="C886" s="128" t="s">
        <v>427</v>
      </c>
      <c r="D886" s="129" t="s">
        <v>428</v>
      </c>
      <c r="E886" s="136"/>
      <c r="F886" s="69"/>
    </row>
    <row r="887" spans="1:6" ht="15" customHeight="1">
      <c r="A887" s="68"/>
      <c r="B887" s="135"/>
      <c r="C887" s="128" t="s">
        <v>429</v>
      </c>
      <c r="D887" s="129" t="s">
        <v>430</v>
      </c>
      <c r="E887" s="136"/>
      <c r="F887" s="69"/>
    </row>
    <row r="888" spans="1:6" ht="15" customHeight="1">
      <c r="A888" s="68"/>
      <c r="B888" s="135"/>
      <c r="C888" s="128" t="s">
        <v>431</v>
      </c>
      <c r="D888" s="129" t="s">
        <v>432</v>
      </c>
      <c r="E888" s="136"/>
      <c r="F888" s="69"/>
    </row>
    <row r="889" spans="1:6" ht="15" customHeight="1">
      <c r="A889" s="68"/>
      <c r="B889" s="135"/>
      <c r="C889" s="128" t="s">
        <v>433</v>
      </c>
      <c r="D889" s="129" t="s">
        <v>434</v>
      </c>
      <c r="E889" s="136"/>
      <c r="F889" s="69"/>
    </row>
    <row r="890" spans="1:6" ht="15" customHeight="1">
      <c r="A890" s="68"/>
      <c r="B890" s="135"/>
      <c r="C890" s="128" t="s">
        <v>435</v>
      </c>
      <c r="D890" s="129" t="s">
        <v>434</v>
      </c>
      <c r="E890" s="136"/>
      <c r="F890" s="69"/>
    </row>
    <row r="891" spans="1:6" ht="15" customHeight="1">
      <c r="A891" s="68"/>
      <c r="B891" s="135"/>
      <c r="C891" s="128" t="s">
        <v>436</v>
      </c>
      <c r="D891" s="129" t="s">
        <v>437</v>
      </c>
      <c r="E891" s="136"/>
      <c r="F891" s="69"/>
    </row>
    <row r="892" spans="1:6" ht="15" customHeight="1">
      <c r="A892" s="68"/>
      <c r="B892" s="135"/>
      <c r="C892" s="128" t="s">
        <v>438</v>
      </c>
      <c r="D892" s="129" t="s">
        <v>439</v>
      </c>
      <c r="E892" s="136"/>
      <c r="F892" s="69"/>
    </row>
    <row r="893" spans="1:6" ht="15" customHeight="1">
      <c r="A893" s="68"/>
      <c r="B893" s="135"/>
      <c r="C893" s="128" t="s">
        <v>440</v>
      </c>
      <c r="D893" s="129" t="s">
        <v>441</v>
      </c>
      <c r="E893" s="136"/>
      <c r="F893" s="69"/>
    </row>
    <row r="894" spans="1:6" ht="15" customHeight="1">
      <c r="A894" s="68"/>
      <c r="B894" s="135"/>
      <c r="C894" s="128" t="s">
        <v>442</v>
      </c>
      <c r="D894" s="129" t="s">
        <v>443</v>
      </c>
      <c r="E894" s="136"/>
      <c r="F894" s="69"/>
    </row>
    <row r="895" spans="1:6" ht="15" customHeight="1">
      <c r="A895" s="68"/>
      <c r="B895" s="135"/>
      <c r="C895" s="144" t="s">
        <v>444</v>
      </c>
      <c r="D895" s="145" t="s">
        <v>445</v>
      </c>
      <c r="E895" s="136"/>
      <c r="F895" s="69"/>
    </row>
    <row r="896" spans="1:6" ht="15.75">
      <c r="A896" s="68"/>
      <c r="B896" s="135"/>
      <c r="C896" s="295" t="s">
        <v>447</v>
      </c>
      <c r="D896" s="296"/>
      <c r="E896" s="136"/>
      <c r="F896" s="69"/>
    </row>
    <row r="897" spans="1:6" ht="15" customHeight="1">
      <c r="A897" s="68"/>
      <c r="B897" s="135"/>
      <c r="C897" s="142" t="s">
        <v>446</v>
      </c>
      <c r="D897" s="143" t="s">
        <v>447</v>
      </c>
      <c r="E897" s="136"/>
      <c r="F897" s="69"/>
    </row>
    <row r="898" spans="1:6" ht="15" customHeight="1">
      <c r="A898" s="68"/>
      <c r="B898" s="135"/>
      <c r="C898" s="128" t="s">
        <v>448</v>
      </c>
      <c r="D898" s="129" t="s">
        <v>449</v>
      </c>
      <c r="E898" s="136"/>
      <c r="F898" s="69"/>
    </row>
    <row r="899" spans="1:6" ht="15" customHeight="1">
      <c r="A899" s="68"/>
      <c r="B899" s="135"/>
      <c r="C899" s="128" t="s">
        <v>450</v>
      </c>
      <c r="D899" s="129" t="s">
        <v>449</v>
      </c>
      <c r="E899" s="136"/>
      <c r="F899" s="69"/>
    </row>
    <row r="900" spans="1:6" ht="15" customHeight="1">
      <c r="A900" s="68"/>
      <c r="B900" s="135"/>
      <c r="C900" s="128" t="s">
        <v>451</v>
      </c>
      <c r="D900" s="129" t="s">
        <v>2072</v>
      </c>
      <c r="E900" s="136"/>
      <c r="F900" s="69"/>
    </row>
    <row r="901" spans="1:6" ht="15" customHeight="1">
      <c r="A901" s="68"/>
      <c r="B901" s="135"/>
      <c r="C901" s="128" t="s">
        <v>2073</v>
      </c>
      <c r="D901" s="129" t="s">
        <v>2074</v>
      </c>
      <c r="E901" s="136"/>
      <c r="F901" s="69"/>
    </row>
    <row r="902" spans="1:6" ht="15" customHeight="1">
      <c r="A902" s="68"/>
      <c r="B902" s="135"/>
      <c r="C902" s="128" t="s">
        <v>2075</v>
      </c>
      <c r="D902" s="129" t="s">
        <v>173</v>
      </c>
      <c r="E902" s="136"/>
      <c r="F902" s="69"/>
    </row>
    <row r="903" spans="1:6" ht="15" customHeight="1">
      <c r="A903" s="68"/>
      <c r="B903" s="135"/>
      <c r="C903" s="128" t="s">
        <v>174</v>
      </c>
      <c r="D903" s="129" t="s">
        <v>2074</v>
      </c>
      <c r="E903" s="136"/>
      <c r="F903" s="69"/>
    </row>
    <row r="904" spans="1:6" ht="15" customHeight="1">
      <c r="A904" s="68"/>
      <c r="B904" s="135"/>
      <c r="C904" s="128" t="s">
        <v>175</v>
      </c>
      <c r="D904" s="129" t="s">
        <v>176</v>
      </c>
      <c r="E904" s="136"/>
      <c r="F904" s="69"/>
    </row>
    <row r="905" spans="1:6" ht="15" customHeight="1">
      <c r="A905" s="68"/>
      <c r="B905" s="135"/>
      <c r="C905" s="128" t="s">
        <v>177</v>
      </c>
      <c r="D905" s="129" t="s">
        <v>178</v>
      </c>
      <c r="E905" s="136"/>
      <c r="F905" s="69"/>
    </row>
    <row r="906" spans="1:6" ht="15" customHeight="1">
      <c r="A906" s="68"/>
      <c r="B906" s="135"/>
      <c r="C906" s="128" t="s">
        <v>179</v>
      </c>
      <c r="D906" s="129" t="s">
        <v>180</v>
      </c>
      <c r="E906" s="136"/>
      <c r="F906" s="69"/>
    </row>
    <row r="907" spans="1:6" ht="15" customHeight="1">
      <c r="A907" s="68"/>
      <c r="B907" s="135"/>
      <c r="C907" s="128" t="s">
        <v>181</v>
      </c>
      <c r="D907" s="129" t="s">
        <v>976</v>
      </c>
      <c r="E907" s="136"/>
      <c r="F907" s="69"/>
    </row>
    <row r="908" spans="1:6" ht="15" customHeight="1">
      <c r="A908" s="68"/>
      <c r="B908" s="135"/>
      <c r="C908" s="128" t="s">
        <v>977</v>
      </c>
      <c r="D908" s="129" t="s">
        <v>978</v>
      </c>
      <c r="E908" s="136"/>
      <c r="F908" s="69"/>
    </row>
    <row r="909" spans="1:6" ht="15" customHeight="1">
      <c r="A909" s="68"/>
      <c r="B909" s="135"/>
      <c r="C909" s="128" t="s">
        <v>979</v>
      </c>
      <c r="D909" s="129" t="s">
        <v>980</v>
      </c>
      <c r="E909" s="136"/>
      <c r="F909" s="69"/>
    </row>
    <row r="910" spans="1:6" ht="15" customHeight="1">
      <c r="A910" s="68"/>
      <c r="B910" s="135"/>
      <c r="C910" s="128" t="s">
        <v>981</v>
      </c>
      <c r="D910" s="129" t="s">
        <v>982</v>
      </c>
      <c r="E910" s="136"/>
      <c r="F910" s="69"/>
    </row>
    <row r="911" spans="1:6" ht="15" customHeight="1">
      <c r="A911" s="68"/>
      <c r="B911" s="135"/>
      <c r="C911" s="128" t="s">
        <v>983</v>
      </c>
      <c r="D911" s="129" t="s">
        <v>984</v>
      </c>
      <c r="E911" s="136"/>
      <c r="F911" s="69"/>
    </row>
    <row r="912" spans="1:6" ht="15" customHeight="1">
      <c r="A912" s="68"/>
      <c r="B912" s="135"/>
      <c r="C912" s="128" t="s">
        <v>985</v>
      </c>
      <c r="D912" s="129" t="s">
        <v>1347</v>
      </c>
      <c r="E912" s="136"/>
      <c r="F912" s="69"/>
    </row>
    <row r="913" spans="1:6" ht="15" customHeight="1">
      <c r="A913" s="68"/>
      <c r="B913" s="135"/>
      <c r="C913" s="128" t="s">
        <v>1348</v>
      </c>
      <c r="D913" s="129" t="s">
        <v>1349</v>
      </c>
      <c r="E913" s="136"/>
      <c r="F913" s="69"/>
    </row>
    <row r="914" spans="1:6" ht="15" customHeight="1">
      <c r="A914" s="68"/>
      <c r="B914" s="135"/>
      <c r="C914" s="128" t="s">
        <v>1350</v>
      </c>
      <c r="D914" s="129" t="s">
        <v>1351</v>
      </c>
      <c r="E914" s="136"/>
      <c r="F914" s="69"/>
    </row>
    <row r="915" spans="1:6" ht="15" customHeight="1">
      <c r="A915" s="68"/>
      <c r="B915" s="135"/>
      <c r="C915" s="128" t="s">
        <v>1352</v>
      </c>
      <c r="D915" s="129" t="s">
        <v>1353</v>
      </c>
      <c r="E915" s="136"/>
      <c r="F915" s="69"/>
    </row>
    <row r="916" spans="1:6" ht="15" customHeight="1">
      <c r="A916" s="68"/>
      <c r="B916" s="135"/>
      <c r="C916" s="128" t="s">
        <v>1354</v>
      </c>
      <c r="D916" s="129" t="s">
        <v>1353</v>
      </c>
      <c r="E916" s="136"/>
      <c r="F916" s="69"/>
    </row>
    <row r="917" spans="1:6" ht="15" customHeight="1">
      <c r="A917" s="68"/>
      <c r="B917" s="135"/>
      <c r="C917" s="128" t="s">
        <v>1355</v>
      </c>
      <c r="D917" s="129" t="s">
        <v>2026</v>
      </c>
      <c r="E917" s="136"/>
      <c r="F917" s="69"/>
    </row>
    <row r="918" spans="1:6" ht="15" customHeight="1">
      <c r="A918" s="68"/>
      <c r="B918" s="135"/>
      <c r="C918" s="128" t="s">
        <v>2027</v>
      </c>
      <c r="D918" s="129" t="s">
        <v>2028</v>
      </c>
      <c r="E918" s="136"/>
      <c r="F918" s="69"/>
    </row>
    <row r="919" spans="1:6" ht="15" customHeight="1">
      <c r="A919" s="68"/>
      <c r="B919" s="135"/>
      <c r="C919" s="128" t="s">
        <v>2029</v>
      </c>
      <c r="D919" s="129" t="s">
        <v>2030</v>
      </c>
      <c r="E919" s="136"/>
      <c r="F919" s="69"/>
    </row>
    <row r="920" spans="1:6" ht="15" customHeight="1">
      <c r="A920" s="68"/>
      <c r="B920" s="135"/>
      <c r="C920" s="128" t="s">
        <v>2031</v>
      </c>
      <c r="D920" s="129" t="s">
        <v>2032</v>
      </c>
      <c r="E920" s="136"/>
      <c r="F920" s="69"/>
    </row>
    <row r="921" spans="1:6" ht="15" customHeight="1">
      <c r="A921" s="68"/>
      <c r="B921" s="135"/>
      <c r="C921" s="144" t="s">
        <v>2033</v>
      </c>
      <c r="D921" s="145" t="s">
        <v>2034</v>
      </c>
      <c r="E921" s="136"/>
      <c r="F921" s="69"/>
    </row>
    <row r="922" spans="1:6" ht="15.75">
      <c r="A922" s="68"/>
      <c r="B922" s="135"/>
      <c r="C922" s="295" t="s">
        <v>2036</v>
      </c>
      <c r="D922" s="296"/>
      <c r="E922" s="136"/>
      <c r="F922" s="69"/>
    </row>
    <row r="923" spans="1:6" ht="15" customHeight="1">
      <c r="A923" s="68"/>
      <c r="B923" s="135"/>
      <c r="C923" s="142" t="s">
        <v>2035</v>
      </c>
      <c r="D923" s="143" t="s">
        <v>2036</v>
      </c>
      <c r="E923" s="136"/>
      <c r="F923" s="69"/>
    </row>
    <row r="924" spans="1:6" ht="15" customHeight="1">
      <c r="A924" s="68"/>
      <c r="B924" s="135"/>
      <c r="C924" s="128" t="s">
        <v>2037</v>
      </c>
      <c r="D924" s="129" t="s">
        <v>2038</v>
      </c>
      <c r="E924" s="136"/>
      <c r="F924" s="69"/>
    </row>
    <row r="925" spans="1:6" ht="15" customHeight="1">
      <c r="A925" s="68"/>
      <c r="B925" s="135"/>
      <c r="C925" s="128" t="s">
        <v>2039</v>
      </c>
      <c r="D925" s="129" t="s">
        <v>2038</v>
      </c>
      <c r="E925" s="136"/>
      <c r="F925" s="69"/>
    </row>
    <row r="926" spans="1:6" ht="15" customHeight="1">
      <c r="A926" s="68"/>
      <c r="B926" s="135"/>
      <c r="C926" s="128" t="s">
        <v>2040</v>
      </c>
      <c r="D926" s="129" t="s">
        <v>2041</v>
      </c>
      <c r="E926" s="136"/>
      <c r="F926" s="69"/>
    </row>
    <row r="927" spans="1:6" ht="15" customHeight="1">
      <c r="A927" s="68"/>
      <c r="B927" s="135"/>
      <c r="C927" s="128" t="s">
        <v>2042</v>
      </c>
      <c r="D927" s="129" t="s">
        <v>2043</v>
      </c>
      <c r="E927" s="136"/>
      <c r="F927" s="69"/>
    </row>
    <row r="928" spans="1:6" ht="15" customHeight="1">
      <c r="A928" s="68"/>
      <c r="B928" s="135"/>
      <c r="C928" s="128" t="s">
        <v>2044</v>
      </c>
      <c r="D928" s="129" t="s">
        <v>2045</v>
      </c>
      <c r="E928" s="136"/>
      <c r="F928" s="69"/>
    </row>
    <row r="929" spans="1:6" ht="15" customHeight="1">
      <c r="A929" s="68"/>
      <c r="B929" s="135"/>
      <c r="C929" s="128" t="s">
        <v>2046</v>
      </c>
      <c r="D929" s="129" t="s">
        <v>2047</v>
      </c>
      <c r="E929" s="136"/>
      <c r="F929" s="69"/>
    </row>
    <row r="930" spans="1:6" ht="15" customHeight="1">
      <c r="A930" s="68"/>
      <c r="B930" s="135"/>
      <c r="C930" s="128" t="s">
        <v>2048</v>
      </c>
      <c r="D930" s="129" t="s">
        <v>2047</v>
      </c>
      <c r="E930" s="136"/>
      <c r="F930" s="69"/>
    </row>
    <row r="931" spans="1:6" ht="15" customHeight="1">
      <c r="A931" s="68"/>
      <c r="B931" s="135"/>
      <c r="C931" s="128" t="s">
        <v>2049</v>
      </c>
      <c r="D931" s="129" t="s">
        <v>2050</v>
      </c>
      <c r="E931" s="136"/>
      <c r="F931" s="69"/>
    </row>
    <row r="932" spans="1:6" ht="15" customHeight="1">
      <c r="A932" s="68"/>
      <c r="B932" s="135"/>
      <c r="C932" s="128" t="s">
        <v>2051</v>
      </c>
      <c r="D932" s="129" t="s">
        <v>2050</v>
      </c>
      <c r="E932" s="136"/>
      <c r="F932" s="69"/>
    </row>
    <row r="933" spans="1:6" ht="15" customHeight="1">
      <c r="A933" s="68"/>
      <c r="B933" s="135"/>
      <c r="C933" s="128" t="s">
        <v>2052</v>
      </c>
      <c r="D933" s="129" t="s">
        <v>2053</v>
      </c>
      <c r="E933" s="136"/>
      <c r="F933" s="69"/>
    </row>
    <row r="934" spans="1:6" ht="15" customHeight="1">
      <c r="A934" s="68"/>
      <c r="B934" s="135"/>
      <c r="C934" s="128" t="s">
        <v>2054</v>
      </c>
      <c r="D934" s="129" t="s">
        <v>2053</v>
      </c>
      <c r="E934" s="136"/>
      <c r="F934" s="69"/>
    </row>
    <row r="935" spans="1:6" ht="15" customHeight="1">
      <c r="A935" s="68"/>
      <c r="B935" s="135"/>
      <c r="C935" s="128" t="s">
        <v>2055</v>
      </c>
      <c r="D935" s="129" t="s">
        <v>2056</v>
      </c>
      <c r="E935" s="136"/>
      <c r="F935" s="69"/>
    </row>
    <row r="936" spans="1:6" ht="15" customHeight="1">
      <c r="A936" s="68"/>
      <c r="B936" s="135"/>
      <c r="C936" s="144" t="s">
        <v>2057</v>
      </c>
      <c r="D936" s="145" t="s">
        <v>2056</v>
      </c>
      <c r="E936" s="136"/>
      <c r="F936" s="69"/>
    </row>
    <row r="937" spans="1:6" ht="15.75">
      <c r="A937" s="68"/>
      <c r="B937" s="135"/>
      <c r="C937" s="295" t="s">
        <v>2059</v>
      </c>
      <c r="D937" s="296"/>
      <c r="E937" s="136"/>
      <c r="F937" s="69"/>
    </row>
    <row r="938" spans="1:6" ht="15" customHeight="1">
      <c r="A938" s="68"/>
      <c r="B938" s="135"/>
      <c r="C938" s="142" t="s">
        <v>2058</v>
      </c>
      <c r="D938" s="143" t="s">
        <v>2059</v>
      </c>
      <c r="E938" s="136"/>
      <c r="F938" s="69"/>
    </row>
    <row r="939" spans="1:6" ht="15" customHeight="1">
      <c r="A939" s="68"/>
      <c r="B939" s="135"/>
      <c r="C939" s="128" t="s">
        <v>2060</v>
      </c>
      <c r="D939" s="129" t="s">
        <v>2061</v>
      </c>
      <c r="E939" s="136"/>
      <c r="F939" s="69"/>
    </row>
    <row r="940" spans="1:6" ht="15" customHeight="1">
      <c r="A940" s="68"/>
      <c r="B940" s="135"/>
      <c r="C940" s="128" t="s">
        <v>2062</v>
      </c>
      <c r="D940" s="129" t="s">
        <v>2061</v>
      </c>
      <c r="E940" s="136"/>
      <c r="F940" s="69"/>
    </row>
    <row r="941" spans="1:6" ht="15" customHeight="1">
      <c r="A941" s="68"/>
      <c r="B941" s="135"/>
      <c r="C941" s="128" t="s">
        <v>2063</v>
      </c>
      <c r="D941" s="129" t="s">
        <v>2064</v>
      </c>
      <c r="E941" s="136"/>
      <c r="F941" s="69"/>
    </row>
    <row r="942" spans="1:6" ht="15" customHeight="1">
      <c r="A942" s="68"/>
      <c r="B942" s="135"/>
      <c r="C942" s="144" t="s">
        <v>2065</v>
      </c>
      <c r="D942" s="145" t="s">
        <v>2064</v>
      </c>
      <c r="E942" s="136"/>
      <c r="F942" s="69"/>
    </row>
    <row r="943" spans="1:6" ht="15.75">
      <c r="A943" s="68"/>
      <c r="B943" s="135"/>
      <c r="C943" s="295" t="s">
        <v>2067</v>
      </c>
      <c r="D943" s="296"/>
      <c r="E943" s="136"/>
      <c r="F943" s="69"/>
    </row>
    <row r="944" spans="1:6" ht="15" customHeight="1">
      <c r="A944" s="68"/>
      <c r="B944" s="135"/>
      <c r="C944" s="142" t="s">
        <v>2066</v>
      </c>
      <c r="D944" s="143" t="s">
        <v>2067</v>
      </c>
      <c r="E944" s="136"/>
      <c r="F944" s="69"/>
    </row>
    <row r="945" spans="1:6" ht="15" customHeight="1">
      <c r="A945" s="68"/>
      <c r="B945" s="135"/>
      <c r="C945" s="128" t="s">
        <v>2068</v>
      </c>
      <c r="D945" s="129" t="s">
        <v>2069</v>
      </c>
      <c r="E945" s="136"/>
      <c r="F945" s="69"/>
    </row>
    <row r="946" spans="1:6" ht="15" customHeight="1">
      <c r="A946" s="68"/>
      <c r="B946" s="135"/>
      <c r="C946" s="128" t="s">
        <v>2070</v>
      </c>
      <c r="D946" s="129" t="s">
        <v>2071</v>
      </c>
      <c r="E946" s="136"/>
      <c r="F946" s="69"/>
    </row>
    <row r="947" spans="1:6" ht="15" customHeight="1">
      <c r="A947" s="68"/>
      <c r="B947" s="135"/>
      <c r="C947" s="128" t="s">
        <v>943</v>
      </c>
      <c r="D947" s="129" t="s">
        <v>944</v>
      </c>
      <c r="E947" s="136"/>
      <c r="F947" s="69"/>
    </row>
    <row r="948" spans="1:6" ht="15" customHeight="1">
      <c r="A948" s="68"/>
      <c r="B948" s="135"/>
      <c r="C948" s="128" t="s">
        <v>945</v>
      </c>
      <c r="D948" s="129" t="s">
        <v>946</v>
      </c>
      <c r="E948" s="136"/>
      <c r="F948" s="69"/>
    </row>
    <row r="949" spans="1:6" ht="15" customHeight="1">
      <c r="A949" s="68"/>
      <c r="B949" s="135"/>
      <c r="C949" s="128" t="s">
        <v>947</v>
      </c>
      <c r="D949" s="129" t="s">
        <v>948</v>
      </c>
      <c r="E949" s="136"/>
      <c r="F949" s="69"/>
    </row>
    <row r="950" spans="1:6" ht="15" customHeight="1">
      <c r="A950" s="68"/>
      <c r="B950" s="135"/>
      <c r="C950" s="128" t="s">
        <v>949</v>
      </c>
      <c r="D950" s="129" t="s">
        <v>950</v>
      </c>
      <c r="E950" s="136"/>
      <c r="F950" s="69"/>
    </row>
    <row r="951" spans="1:6" ht="15" customHeight="1">
      <c r="A951" s="68"/>
      <c r="B951" s="135"/>
      <c r="C951" s="128" t="s">
        <v>951</v>
      </c>
      <c r="D951" s="129" t="s">
        <v>952</v>
      </c>
      <c r="E951" s="136"/>
      <c r="F951" s="69"/>
    </row>
    <row r="952" spans="1:6" ht="15" customHeight="1">
      <c r="A952" s="68"/>
      <c r="B952" s="135"/>
      <c r="C952" s="128" t="s">
        <v>953</v>
      </c>
      <c r="D952" s="129" t="s">
        <v>954</v>
      </c>
      <c r="E952" s="136"/>
      <c r="F952" s="69"/>
    </row>
    <row r="953" spans="1:6" ht="15" customHeight="1">
      <c r="A953" s="68"/>
      <c r="B953" s="135"/>
      <c r="C953" s="128" t="s">
        <v>955</v>
      </c>
      <c r="D953" s="129" t="s">
        <v>956</v>
      </c>
      <c r="E953" s="136"/>
      <c r="F953" s="69"/>
    </row>
    <row r="954" spans="1:6" ht="15" customHeight="1">
      <c r="A954" s="68"/>
      <c r="B954" s="135"/>
      <c r="C954" s="128" t="s">
        <v>957</v>
      </c>
      <c r="D954" s="129" t="s">
        <v>958</v>
      </c>
      <c r="E954" s="136"/>
      <c r="F954" s="69"/>
    </row>
    <row r="955" spans="1:6" ht="15" customHeight="1">
      <c r="A955" s="68"/>
      <c r="B955" s="135"/>
      <c r="C955" s="128" t="s">
        <v>959</v>
      </c>
      <c r="D955" s="129" t="s">
        <v>960</v>
      </c>
      <c r="E955" s="136"/>
      <c r="F955" s="69"/>
    </row>
    <row r="956" spans="1:6" ht="15" customHeight="1">
      <c r="A956" s="68"/>
      <c r="B956" s="135"/>
      <c r="C956" s="128" t="s">
        <v>961</v>
      </c>
      <c r="D956" s="129" t="s">
        <v>962</v>
      </c>
      <c r="E956" s="136"/>
      <c r="F956" s="69"/>
    </row>
    <row r="957" spans="1:6" ht="15" customHeight="1">
      <c r="A957" s="68"/>
      <c r="B957" s="135"/>
      <c r="C957" s="128" t="s">
        <v>963</v>
      </c>
      <c r="D957" s="129" t="s">
        <v>964</v>
      </c>
      <c r="E957" s="136"/>
      <c r="F957" s="69"/>
    </row>
    <row r="958" spans="1:6" ht="15" customHeight="1">
      <c r="A958" s="68"/>
      <c r="B958" s="135"/>
      <c r="C958" s="128" t="s">
        <v>965</v>
      </c>
      <c r="D958" s="129" t="s">
        <v>966</v>
      </c>
      <c r="E958" s="136"/>
      <c r="F958" s="69"/>
    </row>
    <row r="959" spans="1:6" ht="15" customHeight="1">
      <c r="A959" s="68"/>
      <c r="B959" s="135"/>
      <c r="C959" s="128" t="s">
        <v>967</v>
      </c>
      <c r="D959" s="129" t="s">
        <v>968</v>
      </c>
      <c r="E959" s="136"/>
      <c r="F959" s="69"/>
    </row>
    <row r="960" spans="1:6" ht="15" customHeight="1">
      <c r="A960" s="68"/>
      <c r="B960" s="135"/>
      <c r="C960" s="128" t="s">
        <v>969</v>
      </c>
      <c r="D960" s="129" t="s">
        <v>970</v>
      </c>
      <c r="E960" s="136"/>
      <c r="F960" s="69"/>
    </row>
    <row r="961" spans="1:6" ht="15" customHeight="1">
      <c r="A961" s="68"/>
      <c r="B961" s="135"/>
      <c r="C961" s="128" t="s">
        <v>971</v>
      </c>
      <c r="D961" s="129" t="s">
        <v>972</v>
      </c>
      <c r="E961" s="136"/>
      <c r="F961" s="69"/>
    </row>
    <row r="962" spans="1:6" ht="15" customHeight="1">
      <c r="A962" s="68"/>
      <c r="B962" s="135"/>
      <c r="C962" s="128" t="s">
        <v>973</v>
      </c>
      <c r="D962" s="129" t="s">
        <v>974</v>
      </c>
      <c r="E962" s="136"/>
      <c r="F962" s="69"/>
    </row>
    <row r="963" spans="1:6" ht="15" customHeight="1">
      <c r="A963" s="68"/>
      <c r="B963" s="135"/>
      <c r="C963" s="128" t="s">
        <v>975</v>
      </c>
      <c r="D963" s="129" t="s">
        <v>1786</v>
      </c>
      <c r="E963" s="136"/>
      <c r="F963" s="69"/>
    </row>
    <row r="964" spans="1:6" ht="15" customHeight="1">
      <c r="A964" s="68"/>
      <c r="B964" s="135"/>
      <c r="C964" s="128" t="s">
        <v>1787</v>
      </c>
      <c r="D964" s="129" t="s">
        <v>1788</v>
      </c>
      <c r="E964" s="136"/>
      <c r="F964" s="69"/>
    </row>
    <row r="965" spans="1:6" ht="15" customHeight="1">
      <c r="A965" s="68"/>
      <c r="B965" s="135"/>
      <c r="C965" s="128" t="s">
        <v>1789</v>
      </c>
      <c r="D965" s="129" t="s">
        <v>1790</v>
      </c>
      <c r="E965" s="136"/>
      <c r="F965" s="69"/>
    </row>
    <row r="966" spans="1:6" ht="15" customHeight="1">
      <c r="A966" s="68"/>
      <c r="B966" s="135"/>
      <c r="C966" s="128" t="s">
        <v>1791</v>
      </c>
      <c r="D966" s="129" t="s">
        <v>725</v>
      </c>
      <c r="E966" s="136"/>
      <c r="F966" s="69"/>
    </row>
    <row r="967" spans="1:6" ht="15" customHeight="1">
      <c r="A967" s="68"/>
      <c r="B967" s="135"/>
      <c r="C967" s="128" t="s">
        <v>726</v>
      </c>
      <c r="D967" s="129" t="s">
        <v>1835</v>
      </c>
      <c r="E967" s="136"/>
      <c r="F967" s="69"/>
    </row>
    <row r="968" spans="1:6" ht="15" customHeight="1">
      <c r="A968" s="68"/>
      <c r="B968" s="135"/>
      <c r="C968" s="128" t="s">
        <v>1836</v>
      </c>
      <c r="D968" s="129" t="s">
        <v>1837</v>
      </c>
      <c r="E968" s="136"/>
      <c r="F968" s="69"/>
    </row>
    <row r="969" spans="1:6" ht="15" customHeight="1">
      <c r="A969" s="68"/>
      <c r="B969" s="135"/>
      <c r="C969" s="128" t="s">
        <v>1838</v>
      </c>
      <c r="D969" s="129" t="s">
        <v>1839</v>
      </c>
      <c r="E969" s="136"/>
      <c r="F969" s="69"/>
    </row>
    <row r="970" spans="1:6" ht="15" customHeight="1">
      <c r="A970" s="68"/>
      <c r="B970" s="135"/>
      <c r="C970" s="128" t="s">
        <v>1840</v>
      </c>
      <c r="D970" s="129" t="s">
        <v>1841</v>
      </c>
      <c r="E970" s="136"/>
      <c r="F970" s="69"/>
    </row>
    <row r="971" spans="1:6" ht="15" customHeight="1">
      <c r="A971" s="68"/>
      <c r="B971" s="135"/>
      <c r="C971" s="128" t="s">
        <v>1842</v>
      </c>
      <c r="D971" s="129" t="s">
        <v>1843</v>
      </c>
      <c r="E971" s="136"/>
      <c r="F971" s="69"/>
    </row>
    <row r="972" spans="1:6" ht="15" customHeight="1">
      <c r="A972" s="68"/>
      <c r="B972" s="135"/>
      <c r="C972" s="128" t="s">
        <v>1844</v>
      </c>
      <c r="D972" s="129" t="s">
        <v>1843</v>
      </c>
      <c r="E972" s="136"/>
      <c r="F972" s="69"/>
    </row>
    <row r="973" spans="1:6" ht="15" customHeight="1">
      <c r="A973" s="68"/>
      <c r="B973" s="135"/>
      <c r="C973" s="128" t="s">
        <v>1845</v>
      </c>
      <c r="D973" s="129" t="s">
        <v>1846</v>
      </c>
      <c r="E973" s="136"/>
      <c r="F973" s="69"/>
    </row>
    <row r="974" spans="1:6" ht="15" customHeight="1">
      <c r="A974" s="68"/>
      <c r="B974" s="135"/>
      <c r="C974" s="128" t="s">
        <v>1847</v>
      </c>
      <c r="D974" s="129" t="s">
        <v>1848</v>
      </c>
      <c r="E974" s="136"/>
      <c r="F974" s="69"/>
    </row>
    <row r="975" spans="1:6" ht="15" customHeight="1">
      <c r="A975" s="68"/>
      <c r="B975" s="135"/>
      <c r="C975" s="128" t="s">
        <v>1849</v>
      </c>
      <c r="D975" s="129" t="s">
        <v>1850</v>
      </c>
      <c r="E975" s="136"/>
      <c r="F975" s="69"/>
    </row>
    <row r="976" spans="1:6" ht="15" customHeight="1">
      <c r="A976" s="68"/>
      <c r="B976" s="135"/>
      <c r="C976" s="128" t="s">
        <v>1851</v>
      </c>
      <c r="D976" s="129" t="s">
        <v>1852</v>
      </c>
      <c r="E976" s="136"/>
      <c r="F976" s="69"/>
    </row>
    <row r="977" spans="1:6" ht="15" customHeight="1">
      <c r="A977" s="68"/>
      <c r="B977" s="135"/>
      <c r="C977" s="128" t="s">
        <v>1853</v>
      </c>
      <c r="D977" s="129" t="s">
        <v>1854</v>
      </c>
      <c r="E977" s="136"/>
      <c r="F977" s="69"/>
    </row>
    <row r="978" spans="1:6" ht="15" customHeight="1">
      <c r="A978" s="68"/>
      <c r="B978" s="135"/>
      <c r="C978" s="128" t="s">
        <v>1855</v>
      </c>
      <c r="D978" s="129" t="s">
        <v>1821</v>
      </c>
      <c r="E978" s="136"/>
      <c r="F978" s="69"/>
    </row>
    <row r="979" spans="1:6" ht="15" customHeight="1">
      <c r="A979" s="68"/>
      <c r="B979" s="135"/>
      <c r="C979" s="128" t="s">
        <v>1822</v>
      </c>
      <c r="D979" s="129" t="s">
        <v>1823</v>
      </c>
      <c r="E979" s="136"/>
      <c r="F979" s="69"/>
    </row>
    <row r="980" spans="1:6" ht="15" customHeight="1">
      <c r="A980" s="68"/>
      <c r="B980" s="135"/>
      <c r="C980" s="128" t="s">
        <v>1824</v>
      </c>
      <c r="D980" s="129" t="s">
        <v>1825</v>
      </c>
      <c r="E980" s="136"/>
      <c r="F980" s="69"/>
    </row>
    <row r="981" spans="1:6" ht="15" customHeight="1">
      <c r="A981" s="68"/>
      <c r="B981" s="135"/>
      <c r="C981" s="128" t="s">
        <v>1826</v>
      </c>
      <c r="D981" s="129" t="s">
        <v>1825</v>
      </c>
      <c r="E981" s="136"/>
      <c r="F981" s="69"/>
    </row>
    <row r="982" spans="1:6" ht="15" customHeight="1">
      <c r="A982" s="68"/>
      <c r="B982" s="135"/>
      <c r="C982" s="128" t="s">
        <v>1827</v>
      </c>
      <c r="D982" s="129" t="s">
        <v>1828</v>
      </c>
      <c r="E982" s="136"/>
      <c r="F982" s="69"/>
    </row>
    <row r="983" spans="1:6" ht="15" customHeight="1">
      <c r="A983" s="68"/>
      <c r="B983" s="135"/>
      <c r="C983" s="128" t="s">
        <v>1829</v>
      </c>
      <c r="D983" s="129" t="s">
        <v>1828</v>
      </c>
      <c r="E983" s="136"/>
      <c r="F983" s="69"/>
    </row>
    <row r="984" spans="1:6" ht="15" customHeight="1">
      <c r="A984" s="68"/>
      <c r="B984" s="135"/>
      <c r="C984" s="128" t="s">
        <v>1830</v>
      </c>
      <c r="D984" s="129" t="s">
        <v>1831</v>
      </c>
      <c r="E984" s="136"/>
      <c r="F984" s="69"/>
    </row>
    <row r="985" spans="1:6" ht="15" customHeight="1">
      <c r="A985" s="68"/>
      <c r="B985" s="135"/>
      <c r="C985" s="128" t="s">
        <v>1832</v>
      </c>
      <c r="D985" s="129" t="s">
        <v>270</v>
      </c>
      <c r="E985" s="136"/>
      <c r="F985" s="69"/>
    </row>
    <row r="986" spans="1:6" ht="15" customHeight="1">
      <c r="A986" s="68"/>
      <c r="B986" s="135"/>
      <c r="C986" s="128" t="s">
        <v>271</v>
      </c>
      <c r="D986" s="129" t="s">
        <v>272</v>
      </c>
      <c r="E986" s="136"/>
      <c r="F986" s="69"/>
    </row>
    <row r="987" spans="1:6" ht="15" customHeight="1">
      <c r="A987" s="68"/>
      <c r="B987" s="135"/>
      <c r="C987" s="128" t="s">
        <v>273</v>
      </c>
      <c r="D987" s="129" t="s">
        <v>274</v>
      </c>
      <c r="E987" s="136"/>
      <c r="F987" s="69"/>
    </row>
    <row r="988" spans="1:6" ht="15" customHeight="1">
      <c r="A988" s="68"/>
      <c r="B988" s="135"/>
      <c r="C988" s="128" t="s">
        <v>275</v>
      </c>
      <c r="D988" s="129" t="s">
        <v>274</v>
      </c>
      <c r="E988" s="136"/>
      <c r="F988" s="69"/>
    </row>
    <row r="989" spans="1:6" ht="15" customHeight="1">
      <c r="A989" s="68"/>
      <c r="B989" s="135"/>
      <c r="C989" s="128" t="s">
        <v>276</v>
      </c>
      <c r="D989" s="129" t="s">
        <v>277</v>
      </c>
      <c r="E989" s="136"/>
      <c r="F989" s="69"/>
    </row>
    <row r="990" spans="1:6" ht="15" customHeight="1">
      <c r="A990" s="68"/>
      <c r="B990" s="135"/>
      <c r="C990" s="128" t="s">
        <v>278</v>
      </c>
      <c r="D990" s="129" t="s">
        <v>277</v>
      </c>
      <c r="E990" s="136"/>
      <c r="F990" s="69"/>
    </row>
    <row r="991" spans="1:6" ht="15" customHeight="1">
      <c r="A991" s="68"/>
      <c r="B991" s="135"/>
      <c r="C991" s="128" t="s">
        <v>279</v>
      </c>
      <c r="D991" s="129" t="s">
        <v>280</v>
      </c>
      <c r="E991" s="136"/>
      <c r="F991" s="69"/>
    </row>
    <row r="992" spans="1:6" ht="15" customHeight="1">
      <c r="A992" s="68"/>
      <c r="B992" s="135"/>
      <c r="C992" s="128" t="s">
        <v>281</v>
      </c>
      <c r="D992" s="129" t="s">
        <v>282</v>
      </c>
      <c r="E992" s="136"/>
      <c r="F992" s="69"/>
    </row>
    <row r="993" spans="1:6" ht="15" customHeight="1">
      <c r="A993" s="68"/>
      <c r="B993" s="135"/>
      <c r="C993" s="128" t="s">
        <v>283</v>
      </c>
      <c r="D993" s="129" t="s">
        <v>284</v>
      </c>
      <c r="E993" s="136"/>
      <c r="F993" s="69"/>
    </row>
    <row r="994" spans="1:6" ht="15" customHeight="1">
      <c r="A994" s="68"/>
      <c r="B994" s="135"/>
      <c r="C994" s="128" t="s">
        <v>285</v>
      </c>
      <c r="D994" s="129" t="s">
        <v>284</v>
      </c>
      <c r="E994" s="136"/>
      <c r="F994" s="69"/>
    </row>
    <row r="995" spans="1:6" ht="15" customHeight="1">
      <c r="A995" s="68"/>
      <c r="B995" s="135"/>
      <c r="C995" s="128" t="s">
        <v>286</v>
      </c>
      <c r="D995" s="129" t="s">
        <v>287</v>
      </c>
      <c r="E995" s="136"/>
      <c r="F995" s="69"/>
    </row>
    <row r="996" spans="1:6" ht="15" customHeight="1">
      <c r="A996" s="68"/>
      <c r="B996" s="135"/>
      <c r="C996" s="128" t="s">
        <v>288</v>
      </c>
      <c r="D996" s="129" t="s">
        <v>289</v>
      </c>
      <c r="E996" s="136"/>
      <c r="F996" s="69"/>
    </row>
    <row r="997" spans="1:6" ht="15" customHeight="1">
      <c r="A997" s="68"/>
      <c r="B997" s="135"/>
      <c r="C997" s="128" t="s">
        <v>290</v>
      </c>
      <c r="D997" s="129" t="s">
        <v>291</v>
      </c>
      <c r="E997" s="136"/>
      <c r="F997" s="69"/>
    </row>
    <row r="998" spans="1:6" ht="15" customHeight="1">
      <c r="A998" s="68"/>
      <c r="B998" s="135"/>
      <c r="C998" s="128" t="s">
        <v>292</v>
      </c>
      <c r="D998" s="129" t="s">
        <v>293</v>
      </c>
      <c r="E998" s="136"/>
      <c r="F998" s="69"/>
    </row>
    <row r="999" spans="1:6" ht="15" customHeight="1">
      <c r="A999" s="68"/>
      <c r="B999" s="135"/>
      <c r="C999" s="128" t="s">
        <v>294</v>
      </c>
      <c r="D999" s="129" t="s">
        <v>295</v>
      </c>
      <c r="E999" s="136"/>
      <c r="F999" s="69"/>
    </row>
    <row r="1000" spans="1:6" ht="15" customHeight="1">
      <c r="A1000" s="68"/>
      <c r="B1000" s="135"/>
      <c r="C1000" s="128" t="s">
        <v>296</v>
      </c>
      <c r="D1000" s="129" t="s">
        <v>297</v>
      </c>
      <c r="E1000" s="136"/>
      <c r="F1000" s="69"/>
    </row>
    <row r="1001" spans="1:6" ht="15" customHeight="1">
      <c r="A1001" s="68"/>
      <c r="B1001" s="135"/>
      <c r="C1001" s="128" t="s">
        <v>298</v>
      </c>
      <c r="D1001" s="129" t="s">
        <v>299</v>
      </c>
      <c r="E1001" s="136"/>
      <c r="F1001" s="69"/>
    </row>
    <row r="1002" spans="1:6" ht="15" customHeight="1">
      <c r="A1002" s="68"/>
      <c r="B1002" s="135"/>
      <c r="C1002" s="128" t="s">
        <v>300</v>
      </c>
      <c r="D1002" s="129" t="s">
        <v>301</v>
      </c>
      <c r="E1002" s="136"/>
      <c r="F1002" s="69"/>
    </row>
    <row r="1003" spans="1:6" ht="15" customHeight="1">
      <c r="A1003" s="68"/>
      <c r="B1003" s="135"/>
      <c r="C1003" s="128" t="s">
        <v>302</v>
      </c>
      <c r="D1003" s="129" t="s">
        <v>1899</v>
      </c>
      <c r="E1003" s="136"/>
      <c r="F1003" s="69"/>
    </row>
    <row r="1004" spans="1:6" ht="15" customHeight="1">
      <c r="A1004" s="68"/>
      <c r="B1004" s="135"/>
      <c r="C1004" s="128" t="s">
        <v>1900</v>
      </c>
      <c r="D1004" s="129" t="s">
        <v>1901</v>
      </c>
      <c r="E1004" s="136"/>
      <c r="F1004" s="69"/>
    </row>
    <row r="1005" spans="1:6" ht="15" customHeight="1">
      <c r="A1005" s="68"/>
      <c r="B1005" s="135"/>
      <c r="C1005" s="128" t="s">
        <v>1902</v>
      </c>
      <c r="D1005" s="129" t="s">
        <v>1903</v>
      </c>
      <c r="E1005" s="136"/>
      <c r="F1005" s="69"/>
    </row>
    <row r="1006" spans="1:6" ht="15" customHeight="1">
      <c r="A1006" s="68"/>
      <c r="B1006" s="135"/>
      <c r="C1006" s="128" t="s">
        <v>1904</v>
      </c>
      <c r="D1006" s="129" t="s">
        <v>1905</v>
      </c>
      <c r="E1006" s="136"/>
      <c r="F1006" s="69"/>
    </row>
    <row r="1007" spans="1:6" ht="15" customHeight="1">
      <c r="A1007" s="68"/>
      <c r="B1007" s="135"/>
      <c r="C1007" s="128" t="s">
        <v>1906</v>
      </c>
      <c r="D1007" s="129" t="s">
        <v>1907</v>
      </c>
      <c r="E1007" s="136"/>
      <c r="F1007" s="69"/>
    </row>
    <row r="1008" spans="1:6" ht="15" customHeight="1">
      <c r="A1008" s="68"/>
      <c r="B1008" s="135"/>
      <c r="C1008" s="128" t="s">
        <v>1908</v>
      </c>
      <c r="D1008" s="129" t="s">
        <v>1909</v>
      </c>
      <c r="E1008" s="136"/>
      <c r="F1008" s="69"/>
    </row>
    <row r="1009" spans="1:6" ht="15" customHeight="1">
      <c r="A1009" s="68"/>
      <c r="B1009" s="135"/>
      <c r="C1009" s="128" t="s">
        <v>1910</v>
      </c>
      <c r="D1009" s="129" t="s">
        <v>1911</v>
      </c>
      <c r="E1009" s="136"/>
      <c r="F1009" s="69"/>
    </row>
    <row r="1010" spans="1:6" ht="15" customHeight="1">
      <c r="A1010" s="68"/>
      <c r="B1010" s="135"/>
      <c r="C1010" s="128" t="s">
        <v>1912</v>
      </c>
      <c r="D1010" s="129" t="s">
        <v>1913</v>
      </c>
      <c r="E1010" s="136"/>
      <c r="F1010" s="69"/>
    </row>
    <row r="1011" spans="1:6" ht="15" customHeight="1">
      <c r="A1011" s="68"/>
      <c r="B1011" s="135"/>
      <c r="C1011" s="128" t="s">
        <v>1914</v>
      </c>
      <c r="D1011" s="129" t="s">
        <v>1915</v>
      </c>
      <c r="E1011" s="136"/>
      <c r="F1011" s="69"/>
    </row>
    <row r="1012" spans="1:6" ht="15" customHeight="1">
      <c r="A1012" s="68"/>
      <c r="B1012" s="135"/>
      <c r="C1012" s="128" t="s">
        <v>1916</v>
      </c>
      <c r="D1012" s="129" t="s">
        <v>1917</v>
      </c>
      <c r="E1012" s="136"/>
      <c r="F1012" s="69"/>
    </row>
    <row r="1013" spans="1:6" ht="15" customHeight="1">
      <c r="A1013" s="68"/>
      <c r="B1013" s="135"/>
      <c r="C1013" s="128" t="s">
        <v>1918</v>
      </c>
      <c r="D1013" s="129" t="s">
        <v>1919</v>
      </c>
      <c r="E1013" s="136"/>
      <c r="F1013" s="69"/>
    </row>
    <row r="1014" spans="1:6" ht="15" customHeight="1">
      <c r="A1014" s="68"/>
      <c r="B1014" s="135"/>
      <c r="C1014" s="128" t="s">
        <v>1920</v>
      </c>
      <c r="D1014" s="129" t="s">
        <v>1921</v>
      </c>
      <c r="E1014" s="136"/>
      <c r="F1014" s="69"/>
    </row>
    <row r="1015" spans="1:6" ht="15" customHeight="1">
      <c r="A1015" s="68"/>
      <c r="B1015" s="135"/>
      <c r="C1015" s="144" t="s">
        <v>1922</v>
      </c>
      <c r="D1015" s="145" t="s">
        <v>1913</v>
      </c>
      <c r="E1015" s="136"/>
      <c r="F1015" s="69"/>
    </row>
    <row r="1016" spans="1:6" ht="15.75">
      <c r="A1016" s="68"/>
      <c r="B1016" s="135"/>
      <c r="C1016" s="295" t="s">
        <v>1924</v>
      </c>
      <c r="D1016" s="296"/>
      <c r="E1016" s="136"/>
      <c r="F1016" s="69"/>
    </row>
    <row r="1017" spans="1:6" ht="15" customHeight="1">
      <c r="A1017" s="68"/>
      <c r="B1017" s="135"/>
      <c r="C1017" s="142" t="s">
        <v>1923</v>
      </c>
      <c r="D1017" s="143" t="s">
        <v>1924</v>
      </c>
      <c r="E1017" s="136"/>
      <c r="F1017" s="69"/>
    </row>
    <row r="1018" spans="1:6" ht="15" customHeight="1">
      <c r="A1018" s="68"/>
      <c r="B1018" s="135"/>
      <c r="C1018" s="128" t="s">
        <v>1925</v>
      </c>
      <c r="D1018" s="129" t="s">
        <v>1926</v>
      </c>
      <c r="E1018" s="136"/>
      <c r="F1018" s="69"/>
    </row>
    <row r="1019" spans="1:6" ht="15" customHeight="1">
      <c r="A1019" s="68"/>
      <c r="B1019" s="135"/>
      <c r="C1019" s="128" t="s">
        <v>1927</v>
      </c>
      <c r="D1019" s="129" t="s">
        <v>1928</v>
      </c>
      <c r="E1019" s="136"/>
      <c r="F1019" s="69"/>
    </row>
    <row r="1020" spans="1:6" ht="15" customHeight="1">
      <c r="A1020" s="68"/>
      <c r="B1020" s="135"/>
      <c r="C1020" s="128" t="s">
        <v>1929</v>
      </c>
      <c r="D1020" s="129" t="s">
        <v>1930</v>
      </c>
      <c r="E1020" s="136"/>
      <c r="F1020" s="69"/>
    </row>
    <row r="1021" spans="1:6" ht="15" customHeight="1">
      <c r="A1021" s="68"/>
      <c r="B1021" s="135"/>
      <c r="C1021" s="128" t="s">
        <v>1931</v>
      </c>
      <c r="D1021" s="129" t="s">
        <v>1932</v>
      </c>
      <c r="E1021" s="136"/>
      <c r="F1021" s="69"/>
    </row>
    <row r="1022" spans="1:6" ht="15" customHeight="1">
      <c r="A1022" s="68"/>
      <c r="B1022" s="135"/>
      <c r="C1022" s="128" t="s">
        <v>1933</v>
      </c>
      <c r="D1022" s="129" t="s">
        <v>1934</v>
      </c>
      <c r="E1022" s="136"/>
      <c r="F1022" s="69"/>
    </row>
    <row r="1023" spans="1:6" ht="15" customHeight="1">
      <c r="A1023" s="68"/>
      <c r="B1023" s="135"/>
      <c r="C1023" s="128" t="s">
        <v>1935</v>
      </c>
      <c r="D1023" s="129" t="s">
        <v>1936</v>
      </c>
      <c r="E1023" s="136"/>
      <c r="F1023" s="69"/>
    </row>
    <row r="1024" spans="1:6" ht="15" customHeight="1">
      <c r="A1024" s="68"/>
      <c r="B1024" s="135"/>
      <c r="C1024" s="128" t="s">
        <v>1814</v>
      </c>
      <c r="D1024" s="129" t="s">
        <v>1815</v>
      </c>
      <c r="E1024" s="136"/>
      <c r="F1024" s="69"/>
    </row>
    <row r="1025" spans="1:6" ht="15" customHeight="1">
      <c r="A1025" s="68"/>
      <c r="B1025" s="135"/>
      <c r="C1025" s="128" t="s">
        <v>1816</v>
      </c>
      <c r="D1025" s="129" t="s">
        <v>1817</v>
      </c>
      <c r="E1025" s="136"/>
      <c r="F1025" s="69"/>
    </row>
    <row r="1026" spans="1:6" ht="15" customHeight="1">
      <c r="A1026" s="68"/>
      <c r="B1026" s="135"/>
      <c r="C1026" s="128" t="s">
        <v>1818</v>
      </c>
      <c r="D1026" s="129" t="s">
        <v>1819</v>
      </c>
      <c r="E1026" s="136"/>
      <c r="F1026" s="69"/>
    </row>
    <row r="1027" spans="1:6" ht="15" customHeight="1">
      <c r="A1027" s="68"/>
      <c r="B1027" s="135"/>
      <c r="C1027" s="128" t="s">
        <v>1820</v>
      </c>
      <c r="D1027" s="129" t="s">
        <v>303</v>
      </c>
      <c r="E1027" s="136"/>
      <c r="F1027" s="69"/>
    </row>
    <row r="1028" spans="1:6" ht="15" customHeight="1">
      <c r="A1028" s="68"/>
      <c r="B1028" s="135"/>
      <c r="C1028" s="128" t="s">
        <v>304</v>
      </c>
      <c r="D1028" s="129" t="s">
        <v>305</v>
      </c>
      <c r="E1028" s="136"/>
      <c r="F1028" s="69"/>
    </row>
    <row r="1029" spans="1:6" ht="15" customHeight="1">
      <c r="A1029" s="68"/>
      <c r="B1029" s="135"/>
      <c r="C1029" s="128" t="s">
        <v>306</v>
      </c>
      <c r="D1029" s="129" t="s">
        <v>307</v>
      </c>
      <c r="E1029" s="136"/>
      <c r="F1029" s="69"/>
    </row>
    <row r="1030" spans="1:6" ht="15" customHeight="1">
      <c r="A1030" s="68"/>
      <c r="B1030" s="135"/>
      <c r="C1030" s="144" t="s">
        <v>308</v>
      </c>
      <c r="D1030" s="145" t="s">
        <v>307</v>
      </c>
      <c r="E1030" s="136"/>
      <c r="F1030" s="69"/>
    </row>
    <row r="1031" spans="1:6" ht="15.75">
      <c r="A1031" s="68"/>
      <c r="B1031" s="135"/>
      <c r="C1031" s="295" t="s">
        <v>310</v>
      </c>
      <c r="D1031" s="296"/>
      <c r="E1031" s="136"/>
      <c r="F1031" s="69"/>
    </row>
    <row r="1032" spans="1:6" ht="15" customHeight="1">
      <c r="A1032" s="68"/>
      <c r="B1032" s="135"/>
      <c r="C1032" s="142" t="s">
        <v>309</v>
      </c>
      <c r="D1032" s="143" t="s">
        <v>310</v>
      </c>
      <c r="E1032" s="136"/>
      <c r="F1032" s="69"/>
    </row>
    <row r="1033" spans="1:6" ht="15" customHeight="1">
      <c r="A1033" s="68"/>
      <c r="B1033" s="135"/>
      <c r="C1033" s="128" t="s">
        <v>311</v>
      </c>
      <c r="D1033" s="129" t="s">
        <v>312</v>
      </c>
      <c r="E1033" s="136"/>
      <c r="F1033" s="69"/>
    </row>
    <row r="1034" spans="1:6" ht="15" customHeight="1">
      <c r="A1034" s="68"/>
      <c r="B1034" s="135"/>
      <c r="C1034" s="128" t="s">
        <v>313</v>
      </c>
      <c r="D1034" s="129" t="s">
        <v>312</v>
      </c>
      <c r="E1034" s="136"/>
      <c r="F1034" s="69"/>
    </row>
    <row r="1035" spans="1:6" ht="15" customHeight="1">
      <c r="A1035" s="68"/>
      <c r="B1035" s="135"/>
      <c r="C1035" s="128" t="s">
        <v>314</v>
      </c>
      <c r="D1035" s="129" t="s">
        <v>315</v>
      </c>
      <c r="E1035" s="136"/>
      <c r="F1035" s="69"/>
    </row>
    <row r="1036" spans="1:6" ht="15" customHeight="1">
      <c r="A1036" s="68"/>
      <c r="B1036" s="135"/>
      <c r="C1036" s="128" t="s">
        <v>316</v>
      </c>
      <c r="D1036" s="129" t="s">
        <v>317</v>
      </c>
      <c r="E1036" s="136"/>
      <c r="F1036" s="69"/>
    </row>
    <row r="1037" spans="1:6" ht="15" customHeight="1">
      <c r="A1037" s="68"/>
      <c r="B1037" s="135"/>
      <c r="C1037" s="128" t="s">
        <v>318</v>
      </c>
      <c r="D1037" s="129" t="s">
        <v>319</v>
      </c>
      <c r="E1037" s="136"/>
      <c r="F1037" s="69"/>
    </row>
    <row r="1038" spans="1:6" ht="15" customHeight="1">
      <c r="A1038" s="68"/>
      <c r="B1038" s="135"/>
      <c r="C1038" s="128" t="s">
        <v>320</v>
      </c>
      <c r="D1038" s="129" t="s">
        <v>611</v>
      </c>
      <c r="E1038" s="136"/>
      <c r="F1038" s="69"/>
    </row>
    <row r="1039" spans="1:6" ht="15" customHeight="1">
      <c r="A1039" s="68"/>
      <c r="B1039" s="135"/>
      <c r="C1039" s="128" t="s">
        <v>612</v>
      </c>
      <c r="D1039" s="129" t="s">
        <v>611</v>
      </c>
      <c r="E1039" s="136"/>
      <c r="F1039" s="69"/>
    </row>
    <row r="1040" spans="1:6" ht="15" customHeight="1">
      <c r="A1040" s="68"/>
      <c r="B1040" s="135"/>
      <c r="C1040" s="128" t="s">
        <v>613</v>
      </c>
      <c r="D1040" s="129" t="s">
        <v>614</v>
      </c>
      <c r="E1040" s="136"/>
      <c r="F1040" s="69"/>
    </row>
    <row r="1041" spans="1:6" ht="15" customHeight="1">
      <c r="A1041" s="68"/>
      <c r="B1041" s="135"/>
      <c r="C1041" s="128" t="s">
        <v>615</v>
      </c>
      <c r="D1041" s="129" t="s">
        <v>616</v>
      </c>
      <c r="E1041" s="136"/>
      <c r="F1041" s="69"/>
    </row>
    <row r="1042" spans="1:6" ht="15" customHeight="1">
      <c r="A1042" s="68"/>
      <c r="B1042" s="135"/>
      <c r="C1042" s="128" t="s">
        <v>617</v>
      </c>
      <c r="D1042" s="129" t="s">
        <v>618</v>
      </c>
      <c r="E1042" s="136"/>
      <c r="F1042" s="69"/>
    </row>
    <row r="1043" spans="1:6" ht="15" customHeight="1">
      <c r="A1043" s="68"/>
      <c r="B1043" s="135"/>
      <c r="C1043" s="128" t="s">
        <v>619</v>
      </c>
      <c r="D1043" s="129" t="s">
        <v>620</v>
      </c>
      <c r="E1043" s="136"/>
      <c r="F1043" s="69"/>
    </row>
    <row r="1044" spans="1:6" ht="15" customHeight="1">
      <c r="A1044" s="68"/>
      <c r="B1044" s="135"/>
      <c r="C1044" s="128" t="s">
        <v>621</v>
      </c>
      <c r="D1044" s="129" t="s">
        <v>622</v>
      </c>
      <c r="E1044" s="136"/>
      <c r="F1044" s="69"/>
    </row>
    <row r="1045" spans="1:6" ht="15" customHeight="1">
      <c r="A1045" s="68"/>
      <c r="B1045" s="135"/>
      <c r="C1045" s="128" t="s">
        <v>623</v>
      </c>
      <c r="D1045" s="129" t="s">
        <v>624</v>
      </c>
      <c r="E1045" s="136"/>
      <c r="F1045" s="69"/>
    </row>
    <row r="1046" spans="1:6" ht="15" customHeight="1">
      <c r="A1046" s="68"/>
      <c r="B1046" s="135"/>
      <c r="C1046" s="128" t="s">
        <v>625</v>
      </c>
      <c r="D1046" s="129" t="s">
        <v>626</v>
      </c>
      <c r="E1046" s="136"/>
      <c r="F1046" s="69"/>
    </row>
    <row r="1047" spans="1:6" ht="15" customHeight="1">
      <c r="A1047" s="68"/>
      <c r="B1047" s="135"/>
      <c r="C1047" s="144" t="s">
        <v>627</v>
      </c>
      <c r="D1047" s="145" t="s">
        <v>628</v>
      </c>
      <c r="E1047" s="136"/>
      <c r="F1047" s="69"/>
    </row>
    <row r="1048" spans="1:6" ht="15.75">
      <c r="A1048" s="68"/>
      <c r="B1048" s="135"/>
      <c r="C1048" s="295" t="s">
        <v>630</v>
      </c>
      <c r="D1048" s="296"/>
      <c r="E1048" s="136"/>
      <c r="F1048" s="69"/>
    </row>
    <row r="1049" spans="1:6" ht="15" customHeight="1">
      <c r="A1049" s="68"/>
      <c r="B1049" s="135"/>
      <c r="C1049" s="142" t="s">
        <v>629</v>
      </c>
      <c r="D1049" s="143" t="s">
        <v>630</v>
      </c>
      <c r="E1049" s="136"/>
      <c r="F1049" s="69"/>
    </row>
    <row r="1050" spans="1:6" ht="15" customHeight="1">
      <c r="A1050" s="68"/>
      <c r="B1050" s="135"/>
      <c r="C1050" s="128" t="s">
        <v>631</v>
      </c>
      <c r="D1050" s="129" t="s">
        <v>632</v>
      </c>
      <c r="E1050" s="136"/>
      <c r="F1050" s="69"/>
    </row>
    <row r="1051" spans="1:6" ht="15" customHeight="1">
      <c r="A1051" s="68"/>
      <c r="B1051" s="135"/>
      <c r="C1051" s="128" t="s">
        <v>633</v>
      </c>
      <c r="D1051" s="129" t="s">
        <v>634</v>
      </c>
      <c r="E1051" s="136"/>
      <c r="F1051" s="69"/>
    </row>
    <row r="1052" spans="1:6" ht="15" customHeight="1">
      <c r="A1052" s="68"/>
      <c r="B1052" s="135"/>
      <c r="C1052" s="128" t="s">
        <v>635</v>
      </c>
      <c r="D1052" s="129" t="s">
        <v>636</v>
      </c>
      <c r="E1052" s="136"/>
      <c r="F1052" s="69"/>
    </row>
    <row r="1053" spans="1:6" ht="15" customHeight="1">
      <c r="A1053" s="68"/>
      <c r="B1053" s="135"/>
      <c r="C1053" s="128" t="s">
        <v>637</v>
      </c>
      <c r="D1053" s="129" t="s">
        <v>638</v>
      </c>
      <c r="E1053" s="136"/>
      <c r="F1053" s="69"/>
    </row>
    <row r="1054" spans="1:6" ht="15" customHeight="1">
      <c r="A1054" s="68"/>
      <c r="B1054" s="135"/>
      <c r="C1054" s="128" t="s">
        <v>639</v>
      </c>
      <c r="D1054" s="129" t="s">
        <v>640</v>
      </c>
      <c r="E1054" s="136"/>
      <c r="F1054" s="69"/>
    </row>
    <row r="1055" spans="1:6" ht="15" customHeight="1">
      <c r="A1055" s="68"/>
      <c r="B1055" s="135"/>
      <c r="C1055" s="128" t="s">
        <v>641</v>
      </c>
      <c r="D1055" s="129" t="s">
        <v>642</v>
      </c>
      <c r="E1055" s="136"/>
      <c r="F1055" s="69"/>
    </row>
    <row r="1056" spans="1:6" ht="15" customHeight="1">
      <c r="A1056" s="68"/>
      <c r="B1056" s="135"/>
      <c r="C1056" s="128" t="s">
        <v>643</v>
      </c>
      <c r="D1056" s="129" t="s">
        <v>644</v>
      </c>
      <c r="E1056" s="136"/>
      <c r="F1056" s="69"/>
    </row>
    <row r="1057" spans="1:6" ht="15" customHeight="1">
      <c r="A1057" s="68"/>
      <c r="B1057" s="135"/>
      <c r="C1057" s="128" t="s">
        <v>645</v>
      </c>
      <c r="D1057" s="129" t="s">
        <v>646</v>
      </c>
      <c r="E1057" s="136"/>
      <c r="F1057" s="69"/>
    </row>
    <row r="1058" spans="1:6" ht="15" customHeight="1">
      <c r="A1058" s="68"/>
      <c r="B1058" s="135"/>
      <c r="C1058" s="128" t="s">
        <v>647</v>
      </c>
      <c r="D1058" s="129" t="s">
        <v>648</v>
      </c>
      <c r="E1058" s="136"/>
      <c r="F1058" s="69"/>
    </row>
    <row r="1059" spans="1:6" ht="15" customHeight="1">
      <c r="A1059" s="68"/>
      <c r="B1059" s="135"/>
      <c r="C1059" s="128" t="s">
        <v>649</v>
      </c>
      <c r="D1059" s="129" t="s">
        <v>648</v>
      </c>
      <c r="E1059" s="136"/>
      <c r="F1059" s="69"/>
    </row>
    <row r="1060" spans="1:6" ht="15" customHeight="1">
      <c r="A1060" s="68"/>
      <c r="B1060" s="135"/>
      <c r="C1060" s="128" t="s">
        <v>650</v>
      </c>
      <c r="D1060" s="129" t="s">
        <v>651</v>
      </c>
      <c r="E1060" s="136"/>
      <c r="F1060" s="69"/>
    </row>
    <row r="1061" spans="1:6" ht="15" customHeight="1">
      <c r="A1061" s="68"/>
      <c r="B1061" s="135"/>
      <c r="C1061" s="128" t="s">
        <v>652</v>
      </c>
      <c r="D1061" s="129" t="s">
        <v>653</v>
      </c>
      <c r="E1061" s="136"/>
      <c r="F1061" s="69"/>
    </row>
    <row r="1062" spans="1:6" ht="15" customHeight="1">
      <c r="A1062" s="68"/>
      <c r="B1062" s="135"/>
      <c r="C1062" s="128" t="s">
        <v>654</v>
      </c>
      <c r="D1062" s="129" t="s">
        <v>655</v>
      </c>
      <c r="E1062" s="136"/>
      <c r="F1062" s="69"/>
    </row>
    <row r="1063" spans="1:6" ht="15" customHeight="1">
      <c r="A1063" s="68"/>
      <c r="B1063" s="135"/>
      <c r="C1063" s="128" t="s">
        <v>656</v>
      </c>
      <c r="D1063" s="129" t="s">
        <v>657</v>
      </c>
      <c r="E1063" s="136"/>
      <c r="F1063" s="69"/>
    </row>
    <row r="1064" spans="1:6" ht="15" customHeight="1">
      <c r="A1064" s="68"/>
      <c r="B1064" s="135"/>
      <c r="C1064" s="128" t="s">
        <v>658</v>
      </c>
      <c r="D1064" s="129" t="s">
        <v>659</v>
      </c>
      <c r="E1064" s="136"/>
      <c r="F1064" s="69"/>
    </row>
    <row r="1065" spans="1:6" ht="15" customHeight="1">
      <c r="A1065" s="68"/>
      <c r="B1065" s="135"/>
      <c r="C1065" s="128" t="s">
        <v>660</v>
      </c>
      <c r="D1065" s="129" t="s">
        <v>661</v>
      </c>
      <c r="E1065" s="136"/>
      <c r="F1065" s="69"/>
    </row>
    <row r="1066" spans="1:6" ht="15" customHeight="1">
      <c r="A1066" s="68"/>
      <c r="B1066" s="135"/>
      <c r="C1066" s="144" t="s">
        <v>662</v>
      </c>
      <c r="D1066" s="145" t="s">
        <v>663</v>
      </c>
      <c r="E1066" s="136"/>
      <c r="F1066" s="69"/>
    </row>
    <row r="1067" spans="1:6" ht="15.75">
      <c r="A1067" s="68"/>
      <c r="B1067" s="135"/>
      <c r="C1067" s="295" t="s">
        <v>728</v>
      </c>
      <c r="D1067" s="296"/>
      <c r="E1067" s="136"/>
      <c r="F1067" s="69"/>
    </row>
    <row r="1068" spans="1:6" ht="15" customHeight="1">
      <c r="A1068" s="68"/>
      <c r="B1068" s="135"/>
      <c r="C1068" s="142" t="s">
        <v>664</v>
      </c>
      <c r="D1068" s="143" t="s">
        <v>728</v>
      </c>
      <c r="E1068" s="136"/>
      <c r="F1068" s="69"/>
    </row>
    <row r="1069" spans="1:6" ht="15" customHeight="1">
      <c r="A1069" s="68"/>
      <c r="B1069" s="135"/>
      <c r="C1069" s="128" t="s">
        <v>729</v>
      </c>
      <c r="D1069" s="129" t="s">
        <v>730</v>
      </c>
      <c r="E1069" s="136"/>
      <c r="F1069" s="69"/>
    </row>
    <row r="1070" spans="1:6" ht="15" customHeight="1">
      <c r="A1070" s="68"/>
      <c r="B1070" s="135"/>
      <c r="C1070" s="128" t="s">
        <v>731</v>
      </c>
      <c r="D1070" s="129" t="s">
        <v>732</v>
      </c>
      <c r="E1070" s="136"/>
      <c r="F1070" s="69"/>
    </row>
    <row r="1071" spans="1:6" ht="15" customHeight="1">
      <c r="A1071" s="68"/>
      <c r="B1071" s="135"/>
      <c r="C1071" s="128" t="s">
        <v>733</v>
      </c>
      <c r="D1071" s="129" t="s">
        <v>734</v>
      </c>
      <c r="E1071" s="136"/>
      <c r="F1071" s="69"/>
    </row>
    <row r="1072" spans="1:6" ht="15" customHeight="1">
      <c r="A1072" s="68"/>
      <c r="B1072" s="135"/>
      <c r="C1072" s="144" t="s">
        <v>735</v>
      </c>
      <c r="D1072" s="145" t="s">
        <v>736</v>
      </c>
      <c r="E1072" s="136"/>
      <c r="F1072" s="69"/>
    </row>
    <row r="1073" spans="1:6" ht="15.75">
      <c r="A1073" s="68"/>
      <c r="B1073" s="135"/>
      <c r="C1073" s="295" t="s">
        <v>738</v>
      </c>
      <c r="D1073" s="296"/>
      <c r="E1073" s="136"/>
      <c r="F1073" s="69"/>
    </row>
    <row r="1074" spans="1:6" ht="15" customHeight="1">
      <c r="A1074" s="68"/>
      <c r="B1074" s="135"/>
      <c r="C1074" s="142" t="s">
        <v>737</v>
      </c>
      <c r="D1074" s="143" t="s">
        <v>738</v>
      </c>
      <c r="E1074" s="136"/>
      <c r="F1074" s="69"/>
    </row>
    <row r="1075" spans="1:6" ht="15" customHeight="1">
      <c r="A1075" s="68"/>
      <c r="B1075" s="135"/>
      <c r="C1075" s="128" t="s">
        <v>739</v>
      </c>
      <c r="D1075" s="129" t="s">
        <v>740</v>
      </c>
      <c r="E1075" s="136"/>
      <c r="F1075" s="69"/>
    </row>
    <row r="1076" spans="1:6" ht="15" customHeight="1">
      <c r="A1076" s="68"/>
      <c r="B1076" s="135"/>
      <c r="C1076" s="128" t="s">
        <v>741</v>
      </c>
      <c r="D1076" s="129" t="s">
        <v>742</v>
      </c>
      <c r="E1076" s="136"/>
      <c r="F1076" s="69"/>
    </row>
    <row r="1077" spans="1:6" ht="15" customHeight="1">
      <c r="A1077" s="68"/>
      <c r="B1077" s="135"/>
      <c r="C1077" s="128" t="s">
        <v>743</v>
      </c>
      <c r="D1077" s="129" t="s">
        <v>84</v>
      </c>
      <c r="E1077" s="136"/>
      <c r="F1077" s="69"/>
    </row>
    <row r="1078" spans="1:6" ht="15" customHeight="1">
      <c r="A1078" s="68"/>
      <c r="B1078" s="135"/>
      <c r="C1078" s="128" t="s">
        <v>85</v>
      </c>
      <c r="D1078" s="129" t="s">
        <v>86</v>
      </c>
      <c r="E1078" s="136"/>
      <c r="F1078" s="69"/>
    </row>
    <row r="1079" spans="1:6" ht="15" customHeight="1">
      <c r="A1079" s="68"/>
      <c r="B1079" s="135"/>
      <c r="C1079" s="128" t="s">
        <v>87</v>
      </c>
      <c r="D1079" s="129" t="s">
        <v>86</v>
      </c>
      <c r="E1079" s="136"/>
      <c r="F1079" s="69"/>
    </row>
    <row r="1080" spans="1:6" ht="15" customHeight="1">
      <c r="A1080" s="68"/>
      <c r="B1080" s="135"/>
      <c r="C1080" s="128" t="s">
        <v>88</v>
      </c>
      <c r="D1080" s="129" t="s">
        <v>89</v>
      </c>
      <c r="E1080" s="136"/>
      <c r="F1080" s="69"/>
    </row>
    <row r="1081" spans="1:6" ht="15" customHeight="1">
      <c r="A1081" s="68"/>
      <c r="B1081" s="135"/>
      <c r="C1081" s="128" t="s">
        <v>90</v>
      </c>
      <c r="D1081" s="129" t="s">
        <v>91</v>
      </c>
      <c r="E1081" s="136"/>
      <c r="F1081" s="69"/>
    </row>
    <row r="1082" spans="1:6" ht="15" customHeight="1">
      <c r="A1082" s="68"/>
      <c r="B1082" s="135"/>
      <c r="C1082" s="128" t="s">
        <v>92</v>
      </c>
      <c r="D1082" s="129" t="s">
        <v>93</v>
      </c>
      <c r="E1082" s="136"/>
      <c r="F1082" s="69"/>
    </row>
    <row r="1083" spans="1:6" ht="15" customHeight="1">
      <c r="A1083" s="68"/>
      <c r="B1083" s="135"/>
      <c r="C1083" s="144" t="s">
        <v>94</v>
      </c>
      <c r="D1083" s="145" t="s">
        <v>95</v>
      </c>
      <c r="E1083" s="136"/>
      <c r="F1083" s="69"/>
    </row>
    <row r="1084" spans="1:6" ht="15.75">
      <c r="A1084" s="68"/>
      <c r="B1084" s="135"/>
      <c r="C1084" s="295" t="s">
        <v>97</v>
      </c>
      <c r="D1084" s="296"/>
      <c r="E1084" s="136"/>
      <c r="F1084" s="69"/>
    </row>
    <row r="1085" spans="1:6" ht="15" customHeight="1">
      <c r="A1085" s="68"/>
      <c r="B1085" s="135"/>
      <c r="C1085" s="142" t="s">
        <v>96</v>
      </c>
      <c r="D1085" s="143" t="s">
        <v>97</v>
      </c>
      <c r="E1085" s="136"/>
      <c r="F1085" s="69"/>
    </row>
    <row r="1086" spans="1:6" ht="15" customHeight="1">
      <c r="A1086" s="68"/>
      <c r="B1086" s="135"/>
      <c r="C1086" s="128" t="s">
        <v>98</v>
      </c>
      <c r="D1086" s="129" t="s">
        <v>99</v>
      </c>
      <c r="E1086" s="136"/>
      <c r="F1086" s="69"/>
    </row>
    <row r="1087" spans="1:6" ht="15" customHeight="1">
      <c r="A1087" s="68"/>
      <c r="B1087" s="135"/>
      <c r="C1087" s="128" t="s">
        <v>100</v>
      </c>
      <c r="D1087" s="129" t="s">
        <v>101</v>
      </c>
      <c r="E1087" s="136"/>
      <c r="F1087" s="69"/>
    </row>
    <row r="1088" spans="1:6" ht="15" customHeight="1">
      <c r="A1088" s="68"/>
      <c r="B1088" s="135"/>
      <c r="C1088" s="128" t="s">
        <v>102</v>
      </c>
      <c r="D1088" s="129" t="s">
        <v>103</v>
      </c>
      <c r="E1088" s="136"/>
      <c r="F1088" s="69"/>
    </row>
    <row r="1089" spans="1:6" ht="15" customHeight="1">
      <c r="A1089" s="68"/>
      <c r="B1089" s="135"/>
      <c r="C1089" s="128" t="s">
        <v>104</v>
      </c>
      <c r="D1089" s="129" t="s">
        <v>1497</v>
      </c>
      <c r="E1089" s="136"/>
      <c r="F1089" s="69"/>
    </row>
    <row r="1090" spans="1:6" ht="15" customHeight="1">
      <c r="A1090" s="68"/>
      <c r="B1090" s="135"/>
      <c r="C1090" s="128" t="s">
        <v>1498</v>
      </c>
      <c r="D1090" s="129" t="s">
        <v>1499</v>
      </c>
      <c r="E1090" s="136"/>
      <c r="F1090" s="69"/>
    </row>
    <row r="1091" spans="1:6" ht="15" customHeight="1">
      <c r="A1091" s="68"/>
      <c r="B1091" s="135"/>
      <c r="C1091" s="128" t="s">
        <v>503</v>
      </c>
      <c r="D1091" s="129" t="s">
        <v>504</v>
      </c>
      <c r="E1091" s="136"/>
      <c r="F1091" s="69"/>
    </row>
    <row r="1092" spans="1:6" ht="15" customHeight="1">
      <c r="A1092" s="68"/>
      <c r="B1092" s="135"/>
      <c r="C1092" s="128" t="s">
        <v>505</v>
      </c>
      <c r="D1092" s="129" t="s">
        <v>506</v>
      </c>
      <c r="E1092" s="136"/>
      <c r="F1092" s="69"/>
    </row>
    <row r="1093" spans="1:6" ht="15" customHeight="1">
      <c r="A1093" s="68"/>
      <c r="B1093" s="135"/>
      <c r="C1093" s="128" t="s">
        <v>507</v>
      </c>
      <c r="D1093" s="129" t="s">
        <v>506</v>
      </c>
      <c r="E1093" s="136"/>
      <c r="F1093" s="69"/>
    </row>
    <row r="1094" spans="1:6" ht="15" customHeight="1">
      <c r="A1094" s="68"/>
      <c r="B1094" s="135"/>
      <c r="C1094" s="128" t="s">
        <v>508</v>
      </c>
      <c r="D1094" s="129" t="s">
        <v>509</v>
      </c>
      <c r="E1094" s="136"/>
      <c r="F1094" s="69"/>
    </row>
    <row r="1095" spans="1:6" ht="15" customHeight="1">
      <c r="A1095" s="68"/>
      <c r="B1095" s="135"/>
      <c r="C1095" s="128" t="s">
        <v>510</v>
      </c>
      <c r="D1095" s="129" t="s">
        <v>511</v>
      </c>
      <c r="E1095" s="136"/>
      <c r="F1095" s="69"/>
    </row>
    <row r="1096" spans="1:6" ht="15" customHeight="1">
      <c r="A1096" s="68"/>
      <c r="B1096" s="135"/>
      <c r="C1096" s="128" t="s">
        <v>512</v>
      </c>
      <c r="D1096" s="129" t="s">
        <v>513</v>
      </c>
      <c r="E1096" s="136"/>
      <c r="F1096" s="69"/>
    </row>
    <row r="1097" spans="1:6" ht="15" customHeight="1">
      <c r="A1097" s="68"/>
      <c r="B1097" s="135"/>
      <c r="C1097" s="128" t="s">
        <v>514</v>
      </c>
      <c r="D1097" s="129" t="s">
        <v>515</v>
      </c>
      <c r="E1097" s="136"/>
      <c r="F1097" s="69"/>
    </row>
    <row r="1098" spans="1:6" ht="15" customHeight="1">
      <c r="A1098" s="68"/>
      <c r="B1098" s="135"/>
      <c r="C1098" s="128" t="s">
        <v>516</v>
      </c>
      <c r="D1098" s="129" t="s">
        <v>517</v>
      </c>
      <c r="E1098" s="136"/>
      <c r="F1098" s="69"/>
    </row>
    <row r="1099" spans="1:6" ht="15" customHeight="1">
      <c r="A1099" s="68"/>
      <c r="B1099" s="135"/>
      <c r="C1099" s="128" t="s">
        <v>518</v>
      </c>
      <c r="D1099" s="129" t="s">
        <v>519</v>
      </c>
      <c r="E1099" s="136"/>
      <c r="F1099" s="69"/>
    </row>
    <row r="1100" spans="1:6" ht="15" customHeight="1">
      <c r="A1100" s="68"/>
      <c r="B1100" s="135"/>
      <c r="C1100" s="128" t="s">
        <v>520</v>
      </c>
      <c r="D1100" s="129" t="s">
        <v>521</v>
      </c>
      <c r="E1100" s="136"/>
      <c r="F1100" s="69"/>
    </row>
    <row r="1101" spans="1:6" ht="15" customHeight="1">
      <c r="A1101" s="68"/>
      <c r="B1101" s="135"/>
      <c r="C1101" s="128" t="s">
        <v>522</v>
      </c>
      <c r="D1101" s="129" t="s">
        <v>523</v>
      </c>
      <c r="E1101" s="136"/>
      <c r="F1101" s="69"/>
    </row>
    <row r="1102" spans="1:6" ht="15" customHeight="1">
      <c r="A1102" s="68"/>
      <c r="B1102" s="135"/>
      <c r="C1102" s="128" t="s">
        <v>524</v>
      </c>
      <c r="D1102" s="129" t="s">
        <v>525</v>
      </c>
      <c r="E1102" s="136"/>
      <c r="F1102" s="69"/>
    </row>
    <row r="1103" spans="1:6" ht="15" customHeight="1">
      <c r="A1103" s="68"/>
      <c r="B1103" s="135"/>
      <c r="C1103" s="128" t="s">
        <v>526</v>
      </c>
      <c r="D1103" s="129" t="s">
        <v>527</v>
      </c>
      <c r="E1103" s="136"/>
      <c r="F1103" s="69"/>
    </row>
    <row r="1104" spans="1:6" ht="15" customHeight="1">
      <c r="A1104" s="68"/>
      <c r="B1104" s="135"/>
      <c r="C1104" s="128" t="s">
        <v>1646</v>
      </c>
      <c r="D1104" s="129" t="s">
        <v>525</v>
      </c>
      <c r="E1104" s="136"/>
      <c r="F1104" s="69"/>
    </row>
    <row r="1105" spans="1:6" ht="15" customHeight="1">
      <c r="A1105" s="68"/>
      <c r="B1105" s="135"/>
      <c r="C1105" s="128" t="s">
        <v>1647</v>
      </c>
      <c r="D1105" s="129" t="s">
        <v>1648</v>
      </c>
      <c r="E1105" s="136"/>
      <c r="F1105" s="69"/>
    </row>
    <row r="1106" spans="1:6" ht="15" customHeight="1">
      <c r="A1106" s="68"/>
      <c r="B1106" s="135"/>
      <c r="C1106" s="128" t="s">
        <v>1649</v>
      </c>
      <c r="D1106" s="129" t="s">
        <v>1648</v>
      </c>
      <c r="E1106" s="136"/>
      <c r="F1106" s="69"/>
    </row>
    <row r="1107" spans="1:6" ht="15" customHeight="1">
      <c r="A1107" s="68"/>
      <c r="B1107" s="135"/>
      <c r="C1107" s="128" t="s">
        <v>1650</v>
      </c>
      <c r="D1107" s="129" t="s">
        <v>1651</v>
      </c>
      <c r="E1107" s="136"/>
      <c r="F1107" s="69"/>
    </row>
    <row r="1108" spans="1:6" ht="15" customHeight="1">
      <c r="A1108" s="68"/>
      <c r="B1108" s="135"/>
      <c r="C1108" s="128" t="s">
        <v>1652</v>
      </c>
      <c r="D1108" s="129" t="s">
        <v>1653</v>
      </c>
      <c r="E1108" s="136"/>
      <c r="F1108" s="69"/>
    </row>
    <row r="1109" spans="1:6" ht="15" customHeight="1">
      <c r="A1109" s="68"/>
      <c r="B1109" s="135"/>
      <c r="C1109" s="128" t="s">
        <v>1654</v>
      </c>
      <c r="D1109" s="129" t="s">
        <v>1655</v>
      </c>
      <c r="E1109" s="136"/>
      <c r="F1109" s="69"/>
    </row>
    <row r="1110" spans="1:6" ht="15" customHeight="1">
      <c r="A1110" s="68"/>
      <c r="B1110" s="135"/>
      <c r="C1110" s="128" t="s">
        <v>1656</v>
      </c>
      <c r="D1110" s="129" t="s">
        <v>1657</v>
      </c>
      <c r="E1110" s="136"/>
      <c r="F1110" s="69"/>
    </row>
    <row r="1111" spans="1:6" ht="15" customHeight="1">
      <c r="A1111" s="68"/>
      <c r="B1111" s="135"/>
      <c r="C1111" s="128" t="s">
        <v>1658</v>
      </c>
      <c r="D1111" s="129" t="s">
        <v>1659</v>
      </c>
      <c r="E1111" s="136"/>
      <c r="F1111" s="69"/>
    </row>
    <row r="1112" spans="1:6" ht="15" customHeight="1">
      <c r="A1112" s="68"/>
      <c r="B1112" s="135"/>
      <c r="C1112" s="128" t="s">
        <v>1660</v>
      </c>
      <c r="D1112" s="129" t="s">
        <v>1661</v>
      </c>
      <c r="E1112" s="136"/>
      <c r="F1112" s="69"/>
    </row>
    <row r="1113" spans="1:6" ht="15" customHeight="1">
      <c r="A1113" s="68"/>
      <c r="B1113" s="135"/>
      <c r="C1113" s="128" t="s">
        <v>1662</v>
      </c>
      <c r="D1113" s="129" t="s">
        <v>1663</v>
      </c>
      <c r="E1113" s="136"/>
      <c r="F1113" s="69"/>
    </row>
    <row r="1114" spans="1:6" ht="15" customHeight="1">
      <c r="A1114" s="68"/>
      <c r="B1114" s="135"/>
      <c r="C1114" s="128" t="s">
        <v>1664</v>
      </c>
      <c r="D1114" s="129" t="s">
        <v>1665</v>
      </c>
      <c r="E1114" s="136"/>
      <c r="F1114" s="69"/>
    </row>
    <row r="1115" spans="1:6" ht="15" customHeight="1">
      <c r="A1115" s="68"/>
      <c r="B1115" s="135"/>
      <c r="C1115" s="128" t="s">
        <v>1666</v>
      </c>
      <c r="D1115" s="129" t="s">
        <v>1667</v>
      </c>
      <c r="E1115" s="136"/>
      <c r="F1115" s="69"/>
    </row>
    <row r="1116" spans="1:6" ht="15" customHeight="1">
      <c r="A1116" s="68"/>
      <c r="B1116" s="135"/>
      <c r="C1116" s="128" t="s">
        <v>1668</v>
      </c>
      <c r="D1116" s="129" t="s">
        <v>1669</v>
      </c>
      <c r="E1116" s="136"/>
      <c r="F1116" s="69"/>
    </row>
    <row r="1117" spans="1:6" ht="15" customHeight="1">
      <c r="A1117" s="68"/>
      <c r="B1117" s="135"/>
      <c r="C1117" s="128" t="s">
        <v>1670</v>
      </c>
      <c r="D1117" s="129" t="s">
        <v>1671</v>
      </c>
      <c r="E1117" s="136"/>
      <c r="F1117" s="69"/>
    </row>
    <row r="1118" spans="1:6" ht="15" customHeight="1">
      <c r="A1118" s="68"/>
      <c r="B1118" s="135"/>
      <c r="C1118" s="128" t="s">
        <v>1672</v>
      </c>
      <c r="D1118" s="129" t="s">
        <v>1673</v>
      </c>
      <c r="E1118" s="136"/>
      <c r="F1118" s="69"/>
    </row>
    <row r="1119" spans="1:6" ht="15" customHeight="1">
      <c r="A1119" s="68"/>
      <c r="B1119" s="135"/>
      <c r="C1119" s="128" t="s">
        <v>1674</v>
      </c>
      <c r="D1119" s="129" t="s">
        <v>1675</v>
      </c>
      <c r="E1119" s="136"/>
      <c r="F1119" s="69"/>
    </row>
    <row r="1120" spans="1:6" ht="15" customHeight="1">
      <c r="A1120" s="68"/>
      <c r="B1120" s="135"/>
      <c r="C1120" s="128" t="s">
        <v>1676</v>
      </c>
      <c r="D1120" s="129" t="s">
        <v>1677</v>
      </c>
      <c r="E1120" s="136"/>
      <c r="F1120" s="69"/>
    </row>
    <row r="1121" spans="1:6" ht="15" customHeight="1">
      <c r="A1121" s="68"/>
      <c r="B1121" s="135"/>
      <c r="C1121" s="128" t="s">
        <v>1678</v>
      </c>
      <c r="D1121" s="129" t="s">
        <v>1679</v>
      </c>
      <c r="E1121" s="136"/>
      <c r="F1121" s="69"/>
    </row>
    <row r="1122" spans="1:6" ht="15" customHeight="1">
      <c r="A1122" s="68"/>
      <c r="B1122" s="135"/>
      <c r="C1122" s="128" t="s">
        <v>1680</v>
      </c>
      <c r="D1122" s="129" t="s">
        <v>1681</v>
      </c>
      <c r="E1122" s="136"/>
      <c r="F1122" s="69"/>
    </row>
    <row r="1123" spans="1:6" ht="15" customHeight="1">
      <c r="A1123" s="68"/>
      <c r="B1123" s="135"/>
      <c r="C1123" s="128" t="s">
        <v>1682</v>
      </c>
      <c r="D1123" s="129" t="s">
        <v>1683</v>
      </c>
      <c r="E1123" s="136"/>
      <c r="F1123" s="69"/>
    </row>
    <row r="1124" spans="1:6" ht="15" customHeight="1">
      <c r="A1124" s="68"/>
      <c r="B1124" s="135"/>
      <c r="C1124" s="144" t="s">
        <v>1684</v>
      </c>
      <c r="D1124" s="145" t="s">
        <v>1681</v>
      </c>
      <c r="E1124" s="136"/>
      <c r="F1124" s="69"/>
    </row>
    <row r="1125" spans="1:6" ht="15.75">
      <c r="A1125" s="68"/>
      <c r="B1125" s="135"/>
      <c r="C1125" s="295" t="s">
        <v>1686</v>
      </c>
      <c r="D1125" s="296"/>
      <c r="E1125" s="136"/>
      <c r="F1125" s="69"/>
    </row>
    <row r="1126" spans="1:6" ht="15" customHeight="1">
      <c r="A1126" s="68"/>
      <c r="B1126" s="135"/>
      <c r="C1126" s="142" t="s">
        <v>1685</v>
      </c>
      <c r="D1126" s="143" t="s">
        <v>1686</v>
      </c>
      <c r="E1126" s="136"/>
      <c r="F1126" s="69"/>
    </row>
    <row r="1127" spans="1:6" ht="15" customHeight="1">
      <c r="A1127" s="68"/>
      <c r="B1127" s="135"/>
      <c r="C1127" s="128" t="s">
        <v>1687</v>
      </c>
      <c r="D1127" s="129" t="s">
        <v>1688</v>
      </c>
      <c r="E1127" s="136"/>
      <c r="F1127" s="69"/>
    </row>
    <row r="1128" spans="1:6" ht="15" customHeight="1">
      <c r="A1128" s="68"/>
      <c r="B1128" s="135"/>
      <c r="C1128" s="128" t="s">
        <v>1689</v>
      </c>
      <c r="D1128" s="129" t="s">
        <v>1690</v>
      </c>
      <c r="E1128" s="136"/>
      <c r="F1128" s="69"/>
    </row>
    <row r="1129" spans="1:6" ht="15" customHeight="1">
      <c r="A1129" s="68"/>
      <c r="B1129" s="135"/>
      <c r="C1129" s="128" t="s">
        <v>1691</v>
      </c>
      <c r="D1129" s="129" t="s">
        <v>1692</v>
      </c>
      <c r="E1129" s="136"/>
      <c r="F1129" s="69"/>
    </row>
    <row r="1130" spans="1:6" ht="15" customHeight="1">
      <c r="A1130" s="68"/>
      <c r="B1130" s="135"/>
      <c r="C1130" s="128" t="s">
        <v>1693</v>
      </c>
      <c r="D1130" s="129" t="s">
        <v>1694</v>
      </c>
      <c r="E1130" s="136"/>
      <c r="F1130" s="69"/>
    </row>
    <row r="1131" spans="1:6" ht="15" customHeight="1">
      <c r="A1131" s="68"/>
      <c r="B1131" s="135"/>
      <c r="C1131" s="128" t="s">
        <v>1695</v>
      </c>
      <c r="D1131" s="129" t="s">
        <v>1696</v>
      </c>
      <c r="E1131" s="136"/>
      <c r="F1131" s="69"/>
    </row>
    <row r="1132" spans="1:6" ht="15" customHeight="1">
      <c r="A1132" s="68"/>
      <c r="B1132" s="135"/>
      <c r="C1132" s="128" t="s">
        <v>1697</v>
      </c>
      <c r="D1132" s="129" t="s">
        <v>1698</v>
      </c>
      <c r="E1132" s="136"/>
      <c r="F1132" s="69"/>
    </row>
    <row r="1133" spans="1:6" ht="15" customHeight="1">
      <c r="A1133" s="68"/>
      <c r="B1133" s="135"/>
      <c r="C1133" s="128" t="s">
        <v>1699</v>
      </c>
      <c r="D1133" s="129" t="s">
        <v>1700</v>
      </c>
      <c r="E1133" s="136"/>
      <c r="F1133" s="69"/>
    </row>
    <row r="1134" spans="1:6" ht="15" customHeight="1">
      <c r="A1134" s="68"/>
      <c r="B1134" s="135"/>
      <c r="C1134" s="144" t="s">
        <v>1701</v>
      </c>
      <c r="D1134" s="145" t="s">
        <v>1698</v>
      </c>
      <c r="E1134" s="136"/>
      <c r="F1134" s="69"/>
    </row>
    <row r="1135" spans="1:6" ht="15.75">
      <c r="A1135" s="68"/>
      <c r="B1135" s="135"/>
      <c r="C1135" s="295" t="s">
        <v>1703</v>
      </c>
      <c r="D1135" s="296"/>
      <c r="E1135" s="136"/>
      <c r="F1135" s="69"/>
    </row>
    <row r="1136" spans="1:6" ht="15" customHeight="1">
      <c r="A1136" s="68"/>
      <c r="B1136" s="135"/>
      <c r="C1136" s="142" t="s">
        <v>1702</v>
      </c>
      <c r="D1136" s="143" t="s">
        <v>1703</v>
      </c>
      <c r="E1136" s="136"/>
      <c r="F1136" s="69"/>
    </row>
    <row r="1137" spans="1:6" ht="15" customHeight="1">
      <c r="A1137" s="68"/>
      <c r="B1137" s="135"/>
      <c r="C1137" s="128" t="s">
        <v>1704</v>
      </c>
      <c r="D1137" s="129" t="s">
        <v>1705</v>
      </c>
      <c r="E1137" s="136"/>
      <c r="F1137" s="69"/>
    </row>
    <row r="1138" spans="1:6" ht="15" customHeight="1">
      <c r="A1138" s="68"/>
      <c r="B1138" s="135"/>
      <c r="C1138" s="144" t="s">
        <v>1706</v>
      </c>
      <c r="D1138" s="145" t="s">
        <v>1705</v>
      </c>
      <c r="E1138" s="136"/>
      <c r="F1138" s="69"/>
    </row>
    <row r="1139" spans="1:6" ht="15.75">
      <c r="A1139" s="68"/>
      <c r="B1139" s="135"/>
      <c r="C1139" s="295" t="s">
        <v>1708</v>
      </c>
      <c r="D1139" s="296"/>
      <c r="E1139" s="136"/>
      <c r="F1139" s="69"/>
    </row>
    <row r="1140" spans="1:6" ht="15" customHeight="1">
      <c r="A1140" s="68"/>
      <c r="B1140" s="135"/>
      <c r="C1140" s="142" t="s">
        <v>1707</v>
      </c>
      <c r="D1140" s="143" t="s">
        <v>1708</v>
      </c>
      <c r="E1140" s="136"/>
      <c r="F1140" s="69"/>
    </row>
    <row r="1141" spans="1:6" ht="15" customHeight="1">
      <c r="A1141" s="68"/>
      <c r="B1141" s="135"/>
      <c r="C1141" s="128" t="s">
        <v>1709</v>
      </c>
      <c r="D1141" s="129" t="s">
        <v>1710</v>
      </c>
      <c r="E1141" s="136"/>
      <c r="F1141" s="69"/>
    </row>
    <row r="1142" spans="1:6" ht="15" customHeight="1">
      <c r="A1142" s="68"/>
      <c r="B1142" s="135"/>
      <c r="C1142" s="144" t="s">
        <v>1711</v>
      </c>
      <c r="D1142" s="145" t="s">
        <v>1710</v>
      </c>
      <c r="E1142" s="136"/>
      <c r="F1142" s="69"/>
    </row>
    <row r="1143" spans="1:6" ht="15.75">
      <c r="A1143" s="68"/>
      <c r="B1143" s="135"/>
      <c r="C1143" s="295" t="s">
        <v>1713</v>
      </c>
      <c r="D1143" s="296"/>
      <c r="E1143" s="136"/>
      <c r="F1143" s="69"/>
    </row>
    <row r="1144" spans="1:6" ht="15" customHeight="1">
      <c r="A1144" s="68"/>
      <c r="B1144" s="135"/>
      <c r="C1144" s="142" t="s">
        <v>1712</v>
      </c>
      <c r="D1144" s="143" t="s">
        <v>1713</v>
      </c>
      <c r="E1144" s="136"/>
      <c r="F1144" s="69"/>
    </row>
    <row r="1145" spans="1:6" ht="15" customHeight="1">
      <c r="A1145" s="68"/>
      <c r="B1145" s="135"/>
      <c r="C1145" s="128" t="s">
        <v>1714</v>
      </c>
      <c r="D1145" s="129" t="s">
        <v>1715</v>
      </c>
      <c r="E1145" s="136"/>
      <c r="F1145" s="69"/>
    </row>
    <row r="1146" spans="1:6" ht="15" customHeight="1">
      <c r="A1146" s="68"/>
      <c r="B1146" s="135"/>
      <c r="C1146" s="144" t="s">
        <v>1716</v>
      </c>
      <c r="D1146" s="145" t="s">
        <v>1715</v>
      </c>
      <c r="E1146" s="136"/>
      <c r="F1146" s="69"/>
    </row>
    <row r="1147" spans="1:6" ht="15.75">
      <c r="A1147" s="68"/>
      <c r="B1147" s="135"/>
      <c r="C1147" s="295" t="s">
        <v>1718</v>
      </c>
      <c r="D1147" s="296"/>
      <c r="E1147" s="136"/>
      <c r="F1147" s="69"/>
    </row>
    <row r="1148" spans="1:6" ht="15" customHeight="1">
      <c r="A1148" s="68"/>
      <c r="B1148" s="135"/>
      <c r="C1148" s="142" t="s">
        <v>1717</v>
      </c>
      <c r="D1148" s="143" t="s">
        <v>1718</v>
      </c>
      <c r="E1148" s="136"/>
      <c r="F1148" s="69"/>
    </row>
    <row r="1149" spans="1:6" ht="15" customHeight="1">
      <c r="A1149" s="68"/>
      <c r="B1149" s="135"/>
      <c r="C1149" s="128" t="s">
        <v>1719</v>
      </c>
      <c r="D1149" s="129" t="s">
        <v>665</v>
      </c>
      <c r="E1149" s="136"/>
      <c r="F1149" s="69"/>
    </row>
    <row r="1150" spans="1:6" ht="15" customHeight="1" thickBot="1">
      <c r="A1150" s="68"/>
      <c r="B1150" s="135"/>
      <c r="C1150" s="130" t="s">
        <v>666</v>
      </c>
      <c r="D1150" s="131" t="s">
        <v>665</v>
      </c>
      <c r="E1150" s="136"/>
      <c r="F1150" s="69"/>
    </row>
    <row r="1151" spans="1:6" ht="13.5" thickBot="1">
      <c r="A1151" s="68"/>
      <c r="B1151" s="137"/>
      <c r="C1151" s="138"/>
      <c r="D1151" s="138"/>
      <c r="E1151" s="139"/>
      <c r="F1151" s="69"/>
    </row>
    <row r="1152" spans="2:5" ht="13.5" thickTop="1">
      <c r="B1152" s="70"/>
      <c r="C1152" s="70"/>
      <c r="D1152" s="70"/>
      <c r="E1152" s="70"/>
    </row>
  </sheetData>
  <sheetProtection password="DF3A" sheet="1" objects="1" scenarios="1"/>
  <mergeCells count="62">
    <mergeCell ref="C48:D48"/>
    <mergeCell ref="C54:D54"/>
    <mergeCell ref="C58:D58"/>
    <mergeCell ref="C64:D64"/>
    <mergeCell ref="C4:D4"/>
    <mergeCell ref="C27:D27"/>
    <mergeCell ref="C32:D32"/>
    <mergeCell ref="C37:D37"/>
    <mergeCell ref="C206:D206"/>
    <mergeCell ref="C214:D214"/>
    <mergeCell ref="C227:D227"/>
    <mergeCell ref="C246:D246"/>
    <mergeCell ref="C79:D79"/>
    <mergeCell ref="C145:D145"/>
    <mergeCell ref="C149:D149"/>
    <mergeCell ref="C188:D188"/>
    <mergeCell ref="C360:D360"/>
    <mergeCell ref="C383:D383"/>
    <mergeCell ref="C408:D408"/>
    <mergeCell ref="C444:D444"/>
    <mergeCell ref="C264:D264"/>
    <mergeCell ref="C274:D274"/>
    <mergeCell ref="C310:D310"/>
    <mergeCell ref="C323:D323"/>
    <mergeCell ref="C504:D504"/>
    <mergeCell ref="C519:D519"/>
    <mergeCell ref="C544:D544"/>
    <mergeCell ref="C550:D550"/>
    <mergeCell ref="C449:D449"/>
    <mergeCell ref="C464:D464"/>
    <mergeCell ref="C474:D474"/>
    <mergeCell ref="C493:D493"/>
    <mergeCell ref="C684:D684"/>
    <mergeCell ref="C742:D742"/>
    <mergeCell ref="C771:D771"/>
    <mergeCell ref="C791:D791"/>
    <mergeCell ref="C561:D561"/>
    <mergeCell ref="C565:D565"/>
    <mergeCell ref="C592:D592"/>
    <mergeCell ref="C606:D606"/>
    <mergeCell ref="C864:D864"/>
    <mergeCell ref="C874:D874"/>
    <mergeCell ref="C884:D884"/>
    <mergeCell ref="C896:D896"/>
    <mergeCell ref="C801:D801"/>
    <mergeCell ref="C813:D813"/>
    <mergeCell ref="C834:D834"/>
    <mergeCell ref="C841:D841"/>
    <mergeCell ref="C1031:D1031"/>
    <mergeCell ref="C1048:D1048"/>
    <mergeCell ref="C1067:D1067"/>
    <mergeCell ref="C1073:D1073"/>
    <mergeCell ref="C922:D922"/>
    <mergeCell ref="C937:D937"/>
    <mergeCell ref="C943:D943"/>
    <mergeCell ref="C1016:D1016"/>
    <mergeCell ref="C1143:D1143"/>
    <mergeCell ref="C1147:D1147"/>
    <mergeCell ref="C1084:D1084"/>
    <mergeCell ref="C1125:D1125"/>
    <mergeCell ref="C1135:D1135"/>
    <mergeCell ref="C1139:D11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Harris</dc:creator>
  <cp:keywords/>
  <dc:description/>
  <cp:lastModifiedBy>james_danek</cp:lastModifiedBy>
  <cp:lastPrinted>2012-03-28T10:33:10Z</cp:lastPrinted>
  <dcterms:created xsi:type="dcterms:W3CDTF">2005-10-17T06:16:41Z</dcterms:created>
  <dcterms:modified xsi:type="dcterms:W3CDTF">2013-03-20T14:34:51Z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0x010100FAF0EA897FC50D4DA420EDD9AA1AA007</vt:lpwstr>
  </property>
  <property fmtid="{D5CDD505-2E9C-101B-9397-08002B2CF9AE}" pid="3" name="ContentType">
    <vt:lpwstr>Document</vt:lpwstr>
  </property>
  <property fmtid="{D5CDD505-2E9C-101B-9397-08002B2CF9AE}" pid="4" name="Target Audiences">
    <vt:lpwstr/>
  </property>
</Properties>
</file>